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30" windowHeight="427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PRICES'!$B$6:$H$213</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PRICES'!$B$1:$IV$184</definedName>
    <definedName name="XITEMS">'FORM B - PRICES'!$B$6:$IV$184</definedName>
  </definedNames>
  <calcPr fullCalcOnLoad="1" fullPrecision="0"/>
</workbook>
</file>

<file path=xl/comments2.xml><?xml version="1.0" encoding="utf-8"?>
<comments xmlns="http://schemas.openxmlformats.org/spreadsheetml/2006/main">
  <authors>
    <author>hpheifer</author>
  </authors>
  <commentList>
    <comment ref="C16" authorId="0">
      <text>
        <r>
          <rPr>
            <b/>
            <sz val="8"/>
            <rFont val="Tahoma"/>
            <family val="0"/>
          </rPr>
          <t>"/Reinforcement" omitted</t>
        </r>
        <r>
          <rPr>
            <sz val="8"/>
            <rFont val="Tahoma"/>
            <family val="0"/>
          </rPr>
          <t xml:space="preserve">
</t>
        </r>
      </text>
    </comment>
  </commentList>
</comments>
</file>

<file path=xl/sharedStrings.xml><?xml version="1.0" encoding="utf-8"?>
<sst xmlns="http://schemas.openxmlformats.org/spreadsheetml/2006/main" count="811" uniqueCount="404">
  <si>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</si>
  <si>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</si>
  <si>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</si>
  <si>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</si>
  <si>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</si>
  <si>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</si>
  <si>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</si>
  <si>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</si>
  <si>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</si>
  <si>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</si>
  <si>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</si>
  <si>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</si>
  <si>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</si>
  <si>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</si>
  <si>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</si>
  <si>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</si>
  <si>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</si>
  <si>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</si>
  <si>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</si>
  <si>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NEW CONSTRUCTION</t>
  </si>
  <si>
    <t>JOINT AND CRACK SEALING</t>
  </si>
  <si>
    <t>ASSOCIATED DRAINAGE AND UNDERGROUND WORKS</t>
  </si>
  <si>
    <t>ADJUSTMENTS</t>
  </si>
  <si>
    <t>LANDSCAPING</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</si>
  <si>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</si>
  <si>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</si>
  <si>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</si>
  <si>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</si>
  <si>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</si>
  <si>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</si>
  <si>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</si>
  <si>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</si>
  <si>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</si>
  <si>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</si>
  <si>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</si>
  <si>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</si>
  <si>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</si>
  <si>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</si>
  <si>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</si>
  <si>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</si>
  <si>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</si>
  <si>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</si>
  <si>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</si>
  <si>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</si>
  <si>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</si>
  <si>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</si>
  <si>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</si>
  <si>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</si>
  <si>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</si>
  <si>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</si>
  <si>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</si>
  <si>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</si>
  <si>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</si>
  <si>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</si>
  <si>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</si>
  <si>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</si>
  <si>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</si>
  <si>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ROADWORKS - REMOVALS/RENEWALS</t>
  </si>
  <si>
    <t>B004</t>
  </si>
  <si>
    <t>Slab Replacement</t>
  </si>
  <si>
    <t>B017</t>
  </si>
  <si>
    <t>Partial Slab Patches</t>
  </si>
  <si>
    <t>ii)</t>
  </si>
  <si>
    <t>B094</t>
  </si>
  <si>
    <t>Drilled Dowels</t>
  </si>
  <si>
    <t>B095</t>
  </si>
  <si>
    <t>19.1 mm Diameter</t>
  </si>
  <si>
    <t>B097</t>
  </si>
  <si>
    <t>Drilled Tie Bars</t>
  </si>
  <si>
    <t>B098</t>
  </si>
  <si>
    <t>20 M Deformed Tie Bar</t>
  </si>
  <si>
    <t>B099</t>
  </si>
  <si>
    <t>25 M Deformed Tie Bar</t>
  </si>
  <si>
    <t xml:space="preserve">Miscellaneous Concrete Slab Renewal </t>
  </si>
  <si>
    <t>Sidewalk</t>
  </si>
  <si>
    <t>SD-228A</t>
  </si>
  <si>
    <t>m</t>
  </si>
  <si>
    <t>iii)</t>
  </si>
  <si>
    <t>Concrete Curb Renewal</t>
  </si>
  <si>
    <t>SD-203A</t>
  </si>
  <si>
    <t>Supply and Installation of Dowel Assemblies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</si>
  <si>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</si>
  <si>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</si>
  <si>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</si>
  <si>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</si>
  <si>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</si>
  <si>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</si>
  <si>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</si>
  <si>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</si>
  <si>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</si>
  <si>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F001</t>
  </si>
  <si>
    <t>F003</t>
  </si>
  <si>
    <t>F005</t>
  </si>
  <si>
    <t>iv)</t>
  </si>
  <si>
    <t>G001</t>
  </si>
  <si>
    <t>Sodding</t>
  </si>
  <si>
    <t>G003</t>
  </si>
  <si>
    <t>B.1</t>
  </si>
  <si>
    <t>B.2</t>
  </si>
  <si>
    <t>B.3</t>
  </si>
  <si>
    <t>B.4</t>
  </si>
  <si>
    <t>B.5</t>
  </si>
  <si>
    <t>B.6</t>
  </si>
  <si>
    <t>B001</t>
  </si>
  <si>
    <t>B.7</t>
  </si>
  <si>
    <t>Pavement Removal</t>
  </si>
  <si>
    <t>B002</t>
  </si>
  <si>
    <t>Concrete Pavement</t>
  </si>
  <si>
    <t>B.8</t>
  </si>
  <si>
    <t>B.9</t>
  </si>
  <si>
    <t>B.10</t>
  </si>
  <si>
    <t>B.11</t>
  </si>
  <si>
    <t>B.12</t>
  </si>
  <si>
    <t>B.13</t>
  </si>
  <si>
    <t>B194</t>
  </si>
  <si>
    <t>Tie-ins and Approaches</t>
  </si>
  <si>
    <t>B195</t>
  </si>
  <si>
    <t>C034</t>
  </si>
  <si>
    <t>F002</t>
  </si>
  <si>
    <t>vert. m</t>
  </si>
  <si>
    <t>F009</t>
  </si>
  <si>
    <t>F010</t>
  </si>
  <si>
    <t>B003</t>
  </si>
  <si>
    <t>B096</t>
  </si>
  <si>
    <t>28.6 mm Diameter</t>
  </si>
  <si>
    <t>E10</t>
  </si>
  <si>
    <t>C.1</t>
  </si>
  <si>
    <t>C007</t>
  </si>
  <si>
    <t>Construction of 230 mm Concrete Pavement (Plain-Dowelled)</t>
  </si>
  <si>
    <t>C008</t>
  </si>
  <si>
    <t>Construction of 200 mm Concrete Pavement (Reinforced)</t>
  </si>
  <si>
    <t>C019</t>
  </si>
  <si>
    <t>C.2</t>
  </si>
  <si>
    <t>Concrete Pavements for Early Opening</t>
  </si>
  <si>
    <t>C025</t>
  </si>
  <si>
    <t>C.3</t>
  </si>
  <si>
    <t>Construction of Barrier (180mm ht, Separate)</t>
  </si>
  <si>
    <t>C050</t>
  </si>
  <si>
    <t>C.4</t>
  </si>
  <si>
    <t>D.1</t>
  </si>
  <si>
    <t>D.2</t>
  </si>
  <si>
    <t>E023</t>
  </si>
  <si>
    <t>Replacing Standard Frames &amp; Covers</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</si>
  <si>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</si>
  <si>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</si>
  <si>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</si>
  <si>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</si>
  <si>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</si>
  <si>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</si>
  <si>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</si>
  <si>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</si>
  <si>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</si>
  <si>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</si>
  <si>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Valve Box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</si>
  <si>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</si>
  <si>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</si>
  <si>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</si>
  <si>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</si>
  <si>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Excavation</t>
  </si>
  <si>
    <t>CW 3110-R12</t>
  </si>
  <si>
    <t>A004</t>
  </si>
  <si>
    <t>Sub-Grade Compaction</t>
  </si>
  <si>
    <t>A007</t>
  </si>
  <si>
    <t>A.3</t>
  </si>
  <si>
    <t>Crushed Sub-base Material</t>
  </si>
  <si>
    <t>A008</t>
  </si>
  <si>
    <t>50 mm - Limestone</t>
  </si>
  <si>
    <t>A009</t>
  </si>
  <si>
    <t xml:space="preserve">150 mm - Limestone </t>
  </si>
  <si>
    <t>A.4</t>
  </si>
  <si>
    <t xml:space="preserve">CW 3110-R12, E16 </t>
  </si>
  <si>
    <t>A.5</t>
  </si>
  <si>
    <t>A014</t>
  </si>
  <si>
    <t>A.6</t>
  </si>
  <si>
    <t>Boulevard Excavation</t>
  </si>
  <si>
    <t>A022</t>
  </si>
  <si>
    <t>A.7</t>
  </si>
  <si>
    <t>Separation Geotextile Fabric</t>
  </si>
  <si>
    <t>CW 3130-R2</t>
  </si>
  <si>
    <t>A.8</t>
  </si>
  <si>
    <t>A.9</t>
  </si>
  <si>
    <t>CW 3230-R6</t>
  </si>
  <si>
    <t>A.10</t>
  </si>
  <si>
    <t>B100r</t>
  </si>
  <si>
    <t>A.11</t>
  </si>
  <si>
    <t>Miscellaneous Concrete Slab Removal</t>
  </si>
  <si>
    <t xml:space="preserve">CW 3235-R7  </t>
  </si>
  <si>
    <t>Asphaltic Concrete Sidewalk</t>
  </si>
  <si>
    <t>B105r</t>
  </si>
  <si>
    <t>Bullnose</t>
  </si>
  <si>
    <t>B126r</t>
  </si>
  <si>
    <t>A.12</t>
  </si>
  <si>
    <t>Concrete Curb Removal</t>
  </si>
  <si>
    <t>CW 3240-R8</t>
  </si>
  <si>
    <t>Barrier (Separate)</t>
  </si>
  <si>
    <t>B132r</t>
  </si>
  <si>
    <t>Curb Ramp</t>
  </si>
  <si>
    <t>TAYLOR AVENUE - RECONSTRUCTION - WAVERLEY TO NATHANIEL EASTBOUND</t>
  </si>
  <si>
    <t>A.13</t>
  </si>
  <si>
    <t>CW 3310-R14</t>
  </si>
  <si>
    <t>Construction of Monolithic Concrete Bull-noses</t>
  </si>
  <si>
    <t>SD-227C</t>
  </si>
  <si>
    <t xml:space="preserve"> </t>
  </si>
  <si>
    <t>C018</t>
  </si>
  <si>
    <t>A.14</t>
  </si>
  <si>
    <t>Construction of 230 mm Concrete Pavement for Early Opening 72 hour (Plain-Dowelled)</t>
  </si>
  <si>
    <t>A.15</t>
  </si>
  <si>
    <t>C033</t>
  </si>
  <si>
    <t>Construction of  Barrier (180mm ht, Dowelled)</t>
  </si>
  <si>
    <t>SD-205</t>
  </si>
  <si>
    <t>C065</t>
  </si>
  <si>
    <t>SD-229C</t>
  </si>
  <si>
    <t>A.16</t>
  </si>
  <si>
    <t>C055</t>
  </si>
  <si>
    <t>A.17</t>
  </si>
  <si>
    <t xml:space="preserve">Construction of Asphaltic Concrete Pavements </t>
  </si>
  <si>
    <t>CW 3410-R8</t>
  </si>
  <si>
    <t>C059</t>
  </si>
  <si>
    <t>C060</t>
  </si>
  <si>
    <t>Asphalt Sidewalk - 75mm Thick</t>
  </si>
  <si>
    <t>b) Type 1</t>
  </si>
  <si>
    <t>B219</t>
  </si>
  <si>
    <t>A.18</t>
  </si>
  <si>
    <t>ea</t>
  </si>
  <si>
    <t>E003</t>
  </si>
  <si>
    <t>A.19</t>
  </si>
  <si>
    <t xml:space="preserve">Catch Basin  </t>
  </si>
  <si>
    <t>CW 2130-R11</t>
  </si>
  <si>
    <t>E004</t>
  </si>
  <si>
    <t>E006</t>
  </si>
  <si>
    <t>A.20</t>
  </si>
  <si>
    <t>Catch Pit</t>
  </si>
  <si>
    <t>E007</t>
  </si>
  <si>
    <t>SD-023</t>
  </si>
  <si>
    <t>E007A</t>
  </si>
  <si>
    <t>A.21</t>
  </si>
  <si>
    <t>Removal of Existing Catch Basins</t>
  </si>
  <si>
    <t>E034</t>
  </si>
  <si>
    <t>A.22</t>
  </si>
  <si>
    <t>E035</t>
  </si>
  <si>
    <t>250mm Drainage Connection Pipe</t>
  </si>
  <si>
    <t>A.23</t>
  </si>
  <si>
    <t>E036</t>
  </si>
  <si>
    <t>A.24</t>
  </si>
  <si>
    <t>Connecting to Existing Sewer</t>
  </si>
  <si>
    <t>E037</t>
  </si>
  <si>
    <t>a)</t>
  </si>
  <si>
    <t>Connecting to 750mm Concrete Sewer</t>
  </si>
  <si>
    <t>E051</t>
  </si>
  <si>
    <t>A.25</t>
  </si>
  <si>
    <t>Installation of Subdrains</t>
  </si>
  <si>
    <t>CW 3120-R3</t>
  </si>
  <si>
    <t>A.26</t>
  </si>
  <si>
    <t>CW 3210-R7</t>
  </si>
  <si>
    <t>A.27</t>
  </si>
  <si>
    <t>Pre-cast Concrete Risers</t>
  </si>
  <si>
    <t>A.28</t>
  </si>
  <si>
    <t>A.29</t>
  </si>
  <si>
    <t>A.30</t>
  </si>
  <si>
    <t>E007B</t>
  </si>
  <si>
    <t>A.31</t>
  </si>
  <si>
    <t>CW 3510-R9</t>
  </si>
  <si>
    <t>G002</t>
  </si>
  <si>
    <t>Sub-total</t>
  </si>
  <si>
    <t>TAYLOR AVENUE-REHABILITATION- NATHANIEL TO WILTON EASTBOUND</t>
  </si>
  <si>
    <t>Asphalt Pavement - Sidewalk</t>
  </si>
  <si>
    <t>B011</t>
  </si>
  <si>
    <t>200 mm Concrete Pavement (Reinforced)</t>
  </si>
  <si>
    <t xml:space="preserve">CW 3230-R6
</t>
  </si>
  <si>
    <t>200 mm Concrete Pavement (Type A)</t>
  </si>
  <si>
    <t>B027</t>
  </si>
  <si>
    <t>200 mm Concrete Pavement (Type B)</t>
  </si>
  <si>
    <t>B029</t>
  </si>
  <si>
    <t>200 mm Concrete Pavement (Type D)</t>
  </si>
  <si>
    <t>B129r</t>
  </si>
  <si>
    <t>Curb and Gutter</t>
  </si>
  <si>
    <t xml:space="preserve">CW 3410-R8 </t>
  </si>
  <si>
    <t>Type IA</t>
  </si>
  <si>
    <t>75 mm Sidewalk</t>
  </si>
  <si>
    <t>Bull-noses, and Safety Medians</t>
  </si>
  <si>
    <t>Pavement (Reinforced) Gutter Pan Section</t>
  </si>
  <si>
    <t>C051</t>
  </si>
  <si>
    <t>CW 3325-R3</t>
  </si>
  <si>
    <t>CW 3250-R7</t>
  </si>
  <si>
    <t>B.14</t>
  </si>
  <si>
    <t xml:space="preserve">Remove and Replace Existing Catch Basin  </t>
  </si>
  <si>
    <t>SD-024</t>
  </si>
  <si>
    <t>F015</t>
  </si>
  <si>
    <t>B.15</t>
  </si>
  <si>
    <t xml:space="preserve">Adjustment of Curb and Gutter Inlet Frames </t>
  </si>
  <si>
    <t>G004</t>
  </si>
  <si>
    <t>B.16</t>
  </si>
  <si>
    <t>Seeding</t>
  </si>
  <si>
    <t>CW 3520-R7</t>
  </si>
  <si>
    <t>B026</t>
  </si>
  <si>
    <t>B028</t>
  </si>
  <si>
    <t>200 mm Concrete Pavement (Type C)</t>
  </si>
  <si>
    <t>C.5</t>
  </si>
  <si>
    <t>B107i</t>
  </si>
  <si>
    <t>C.6</t>
  </si>
  <si>
    <t>Miscellaneous Concrete Slab Installation</t>
  </si>
  <si>
    <t>B111i</t>
  </si>
  <si>
    <t xml:space="preserve"> i)</t>
  </si>
  <si>
    <t>B114rl</t>
  </si>
  <si>
    <t>C.7</t>
  </si>
  <si>
    <t>B118rl</t>
  </si>
  <si>
    <t>B120rl</t>
  </si>
  <si>
    <t>5 sq.m. to  20 sq.m.</t>
  </si>
  <si>
    <t>B121rl</t>
  </si>
  <si>
    <t xml:space="preserve">b) </t>
  </si>
  <si>
    <t xml:space="preserve">greater than 20 sq.m. </t>
  </si>
  <si>
    <t>B123rl</t>
  </si>
  <si>
    <t>Monolithic Curb and Sidewalk</t>
  </si>
  <si>
    <t>SD-228B</t>
  </si>
  <si>
    <t>B154rl</t>
  </si>
  <si>
    <t>C.8</t>
  </si>
  <si>
    <t>B155rl</t>
  </si>
  <si>
    <t>SD-205, SD-206A</t>
  </si>
  <si>
    <t>B157rl</t>
  </si>
  <si>
    <t>3 m to 30 m</t>
  </si>
  <si>
    <t>B158rl</t>
  </si>
  <si>
    <t xml:space="preserve"> Greater than 30 m</t>
  </si>
  <si>
    <t>B159rl</t>
  </si>
  <si>
    <t>Barrier (150mm ht, Separate)</t>
  </si>
  <si>
    <t>B161rl</t>
  </si>
  <si>
    <t>B162rl</t>
  </si>
  <si>
    <t>Greater than 30 m</t>
  </si>
  <si>
    <t>B184rl</t>
  </si>
  <si>
    <t>SD-229C,D</t>
  </si>
  <si>
    <t>TAYLOR AVENUE-REHABILITATION- NATHANIEL TO WAVERLEY  WESTBOUND</t>
  </si>
  <si>
    <t>C.9</t>
  </si>
  <si>
    <t>B200</t>
  </si>
  <si>
    <t>C.10</t>
  </si>
  <si>
    <t>Planing of Pavement</t>
  </si>
  <si>
    <t xml:space="preserve">CW 3450-R5 </t>
  </si>
  <si>
    <t>B201</t>
  </si>
  <si>
    <t>0 - 50 mm Depth (Asphalt)</t>
  </si>
  <si>
    <t>B202</t>
  </si>
  <si>
    <t>C.11</t>
  </si>
  <si>
    <t>C.12</t>
  </si>
  <si>
    <t>C.13</t>
  </si>
  <si>
    <t>E008</t>
  </si>
  <si>
    <t>C.14</t>
  </si>
  <si>
    <t>Sewer Service</t>
  </si>
  <si>
    <t>E009</t>
  </si>
  <si>
    <t>Trenchless Installation, Class B Type 2 Bedding, Class 3 Backfill</t>
  </si>
  <si>
    <t>C.15</t>
  </si>
  <si>
    <t>C.16</t>
  </si>
  <si>
    <t xml:space="preserve">Connecting to Existing Sewer </t>
  </si>
  <si>
    <t>E039</t>
  </si>
  <si>
    <t>C.17</t>
  </si>
  <si>
    <t>F004</t>
  </si>
  <si>
    <t>C.18</t>
  </si>
  <si>
    <t>C.19</t>
  </si>
  <si>
    <t>C.20</t>
  </si>
  <si>
    <t>TAYLOR AVENUE-DITCH IMPROVEMENTS</t>
  </si>
  <si>
    <t>A005</t>
  </si>
  <si>
    <t>D.3</t>
  </si>
  <si>
    <t>Land Drainage Sewer</t>
  </si>
  <si>
    <t>250mm PVC SDR-35</t>
  </si>
  <si>
    <t>D.4</t>
  </si>
  <si>
    <t>D.5</t>
  </si>
  <si>
    <t>Abandon Existing 300 CSP Drainage Pipe</t>
  </si>
  <si>
    <t>D.6</t>
  </si>
  <si>
    <t>D.7</t>
  </si>
  <si>
    <t>D.8</t>
  </si>
  <si>
    <t>Construction of Asphalt Patches</t>
  </si>
  <si>
    <t>D.9</t>
  </si>
  <si>
    <t>Bend (SD-004)</t>
  </si>
  <si>
    <t>200mm - 45 degree</t>
  </si>
  <si>
    <t>D.10</t>
  </si>
  <si>
    <t>TOTAL</t>
  </si>
  <si>
    <t>B127r</t>
  </si>
  <si>
    <t>Barrier (150 mm ht, Dowelled)</t>
  </si>
  <si>
    <t>50 - 100 mm Depth (Asphalt)</t>
  </si>
  <si>
    <t>Detectable Warning Surface Tiles</t>
  </si>
  <si>
    <t>100 mm Concrete Sidewalk</t>
  </si>
  <si>
    <t>Construction of  Curb Ramp (10-15 mm ht, Monolithic)</t>
  </si>
  <si>
    <t xml:space="preserve">250 mm, Catch Basin Lead </t>
  </si>
  <si>
    <t>E011</t>
  </si>
  <si>
    <t>SD-024, 1800 mm deep</t>
  </si>
  <si>
    <t>E046</t>
  </si>
  <si>
    <t>250 mm Drainage Connection Pipe</t>
  </si>
  <si>
    <t>Connecting to Existing Catch Basin</t>
  </si>
  <si>
    <t>250mm PVC Connecting Pipe</t>
  </si>
  <si>
    <t xml:space="preserve">250mm (PVC) Connecting Pipe </t>
  </si>
  <si>
    <t>38 mm</t>
  </si>
  <si>
    <t>51 mm</t>
  </si>
  <si>
    <t>Adjustment of Curb and Gutter Inlet Frames</t>
  </si>
  <si>
    <t>width &lt; 600 mm</t>
  </si>
  <si>
    <t>width &gt; or = 600 mm</t>
  </si>
  <si>
    <t xml:space="preserve"> width &gt; or = 600 mm</t>
  </si>
  <si>
    <t>B199</t>
  </si>
  <si>
    <t>Placing Suitable Site Sub-base Material</t>
  </si>
  <si>
    <t xml:space="preserve"> Asphalt Pavement</t>
  </si>
  <si>
    <t>Curb Ramp (10-15 mm ht, Integral)</t>
  </si>
  <si>
    <t>Construction of  Curb Ramp (10-15 mm ht, Integral)</t>
  </si>
  <si>
    <t xml:space="preserve">a) </t>
  </si>
  <si>
    <t>In a trench, Class B Type 2 Bedding, Class 4 Backfill</t>
  </si>
  <si>
    <t>C056</t>
  </si>
  <si>
    <t>C058</t>
  </si>
  <si>
    <t>A.32</t>
  </si>
  <si>
    <t xml:space="preserve">Connecting to 375 mm  Concrete Sewer       </t>
  </si>
  <si>
    <t xml:space="preserve">Connecting to 750 mm Sewer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</si>
</sst>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8"/>
      <name val="Tahoma"/>
      <family val="0"/>
    </font>
    <font>
      <sz val="8"/>
      <name val="Tahoma"/>
      <family val="0"/>
    </font>
    <font>
      <sz val="12"/>
      <color indexed="8"/>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color indexed="8"/>
      </left>
      <right style="thin">
        <color indexed="8"/>
      </right>
      <top style="double">
        <color indexed="8"/>
      </top>
      <bottom style="double"/>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double"/>
    </border>
    <border>
      <left style="thin">
        <color indexed="8"/>
      </left>
      <right style="thin">
        <color indexed="8"/>
      </right>
      <top style="thin"/>
      <bottom style="thin"/>
    </border>
    <border>
      <left style="thin">
        <color indexed="8"/>
      </left>
      <right style="thin"/>
      <top style="thin"/>
      <bottom style="thin"/>
    </border>
    <border>
      <left>
        <color indexed="63"/>
      </left>
      <right style="thin">
        <color indexed="8"/>
      </right>
      <top>
        <color indexed="63"/>
      </top>
      <bottom>
        <color indexed="63"/>
      </bottom>
    </border>
    <border>
      <left>
        <color indexed="63"/>
      </left>
      <right style="thin"/>
      <top>
        <color indexed="63"/>
      </top>
      <bottom style="thin"/>
    </border>
    <border>
      <left>
        <color indexed="63"/>
      </left>
      <right style="thin"/>
      <top>
        <color indexed="63"/>
      </top>
      <bottom style="thin">
        <color indexed="8"/>
      </bottom>
    </border>
    <border>
      <left style="thin"/>
      <right style="thin"/>
      <top style="double"/>
      <bottom style="double">
        <color indexed="8"/>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double"/>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style="thin"/>
      <right style="thin"/>
      <top style="thin"/>
      <bottom style="thin"/>
    </border>
    <border>
      <left style="thin"/>
      <right>
        <color indexed="63"/>
      </right>
      <top>
        <color indexed="63"/>
      </top>
      <bottom style="thin">
        <color indexed="8"/>
      </bottom>
    </border>
    <border>
      <left style="thin">
        <color indexed="8"/>
      </left>
      <right style="thin"/>
      <top style="double">
        <color indexed="8"/>
      </top>
      <bottom style="double"/>
    </border>
    <border>
      <left style="thin"/>
      <right>
        <color indexed="63"/>
      </right>
      <top style="thin"/>
      <bottom style="double"/>
    </border>
    <border>
      <left>
        <color indexed="63"/>
      </left>
      <right style="thin"/>
      <top>
        <color indexed="63"/>
      </top>
      <bottom>
        <color indexed="63"/>
      </bottom>
    </border>
    <border>
      <left style="thin">
        <color indexed="8"/>
      </left>
      <right>
        <color indexed="63"/>
      </right>
      <top style="thin"/>
      <bottom style="double"/>
    </border>
    <border>
      <left>
        <color indexed="63"/>
      </left>
      <right style="thin">
        <color indexed="8"/>
      </right>
      <top style="thin"/>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color indexed="63"/>
      </top>
      <bottom style="thin"/>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style="thin"/>
      <top style="thin"/>
      <bottom style="double"/>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0" fillId="2" borderId="0">
      <alignment/>
      <protection/>
    </xf>
    <xf numFmtId="9" fontId="12" fillId="0" borderId="0" applyFont="0" applyFill="0" applyBorder="0" applyAlignment="0" applyProtection="0"/>
  </cellStyleXfs>
  <cellXfs count="164">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1" fontId="0" fillId="2" borderId="5" xfId="0" applyNumberFormat="1" applyBorder="1" applyAlignment="1">
      <alignment vertical="top"/>
    </xf>
    <xf numFmtId="0" fontId="0" fillId="2" borderId="5" xfId="0" applyNumberFormat="1" applyBorder="1" applyAlignment="1">
      <alignment horizontal="center" vertical="top"/>
    </xf>
    <xf numFmtId="0" fontId="0" fillId="2" borderId="5" xfId="0" applyNumberFormat="1" applyBorder="1" applyAlignment="1">
      <alignment vertical="top"/>
    </xf>
    <xf numFmtId="1" fontId="0" fillId="2" borderId="5" xfId="0" applyNumberFormat="1" applyBorder="1" applyAlignment="1">
      <alignment horizontal="center" vertical="top"/>
    </xf>
    <xf numFmtId="0" fontId="0" fillId="2" borderId="6"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 xfId="0" applyNumberFormat="1" applyBorder="1" applyAlignment="1">
      <alignment horizontal="center" vertical="top"/>
    </xf>
    <xf numFmtId="0" fontId="4" fillId="2" borderId="1" xfId="0" applyNumberFormat="1" applyFont="1" applyBorder="1" applyAlignment="1">
      <alignment/>
    </xf>
    <xf numFmtId="7" fontId="0" fillId="2" borderId="0" xfId="0" applyNumberFormat="1" applyAlignment="1">
      <alignment horizontal="right"/>
    </xf>
    <xf numFmtId="7" fontId="0" fillId="2" borderId="4" xfId="0" applyNumberFormat="1" applyBorder="1" applyAlignment="1">
      <alignment horizontal="right"/>
    </xf>
    <xf numFmtId="7" fontId="0" fillId="2" borderId="5" xfId="0" applyNumberFormat="1" applyBorder="1" applyAlignment="1">
      <alignment horizontal="right"/>
    </xf>
    <xf numFmtId="7" fontId="0" fillId="2" borderId="7" xfId="0" applyNumberFormat="1" applyBorder="1" applyAlignment="1">
      <alignment horizontal="right"/>
    </xf>
    <xf numFmtId="0" fontId="0" fillId="2" borderId="0" xfId="0" applyNumberFormat="1" applyAlignment="1">
      <alignment horizontal="right"/>
    </xf>
    <xf numFmtId="7" fontId="0" fillId="2" borderId="8" xfId="0" applyNumberFormat="1" applyBorder="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7" fontId="0" fillId="2" borderId="9" xfId="0" applyNumberFormat="1" applyBorder="1" applyAlignment="1">
      <alignment horizontal="right"/>
    </xf>
    <xf numFmtId="7" fontId="0" fillId="2" borderId="10"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6" xfId="0" applyNumberFormat="1" applyFont="1" applyFill="1" applyBorder="1" applyAlignment="1" applyProtection="1">
      <alignment horizontal="left" vertical="center"/>
      <protection/>
    </xf>
    <xf numFmtId="172" fontId="2" fillId="3" borderId="6" xfId="0" applyNumberFormat="1" applyFont="1" applyFill="1" applyBorder="1" applyAlignment="1" applyProtection="1">
      <alignment horizontal="left" vertical="center" wrapText="1"/>
      <protection/>
    </xf>
    <xf numFmtId="7" fontId="0" fillId="2" borderId="0" xfId="0" applyNumberFormat="1" applyAlignment="1">
      <alignment horizontal="centerContinuous" vertical="center"/>
    </xf>
    <xf numFmtId="0" fontId="0" fillId="2" borderId="0" xfId="0" applyNumberFormat="1" applyAlignment="1">
      <alignment/>
    </xf>
    <xf numFmtId="7" fontId="0" fillId="2" borderId="5" xfId="0" applyNumberFormat="1" applyBorder="1" applyAlignment="1">
      <alignment horizontal="right" vertical="center"/>
    </xf>
    <xf numFmtId="0" fontId="0" fillId="2" borderId="0" xfId="0" applyNumberFormat="1" applyAlignment="1">
      <alignment vertical="center"/>
    </xf>
    <xf numFmtId="7" fontId="0" fillId="2" borderId="7"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1" xfId="0" applyNumberFormat="1" applyBorder="1" applyAlignment="1">
      <alignment vertical="top"/>
    </xf>
    <xf numFmtId="0" fontId="0" fillId="2" borderId="9" xfId="0" applyNumberFormat="1" applyBorder="1" applyAlignment="1">
      <alignment/>
    </xf>
    <xf numFmtId="0" fontId="0" fillId="2" borderId="9" xfId="0" applyNumberFormat="1" applyBorder="1" applyAlignment="1">
      <alignment horizontal="center"/>
    </xf>
    <xf numFmtId="7" fontId="0" fillId="2" borderId="2" xfId="0" applyNumberFormat="1" applyBorder="1" applyAlignment="1">
      <alignment horizontal="center"/>
    </xf>
    <xf numFmtId="0" fontId="0" fillId="2" borderId="5" xfId="0" applyNumberFormat="1" applyBorder="1" applyAlignment="1">
      <alignment horizontal="right"/>
    </xf>
    <xf numFmtId="7" fontId="0" fillId="2" borderId="12" xfId="0" applyNumberFormat="1" applyBorder="1" applyAlignment="1">
      <alignment horizontal="right"/>
    </xf>
    <xf numFmtId="173" fontId="0" fillId="0" borderId="13" xfId="0" applyNumberFormat="1" applyFont="1" applyFill="1" applyBorder="1" applyAlignment="1" applyProtection="1">
      <alignment horizontal="center" vertical="top" wrapText="1"/>
      <protection/>
    </xf>
    <xf numFmtId="172" fontId="0" fillId="0" borderId="13" xfId="0" applyNumberFormat="1" applyFont="1" applyFill="1" applyBorder="1" applyAlignment="1" applyProtection="1">
      <alignment horizontal="left" vertical="top" wrapText="1"/>
      <protection/>
    </xf>
    <xf numFmtId="172" fontId="0" fillId="0" borderId="13"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horizontal="center" vertical="top" wrapText="1"/>
      <protection/>
    </xf>
    <xf numFmtId="1" fontId="0" fillId="0" borderId="13" xfId="0" applyNumberFormat="1" applyFont="1" applyFill="1" applyBorder="1" applyAlignment="1" applyProtection="1">
      <alignment horizontal="right" vertical="top"/>
      <protection/>
    </xf>
    <xf numFmtId="174" fontId="0" fillId="0" borderId="13" xfId="0" applyNumberFormat="1" applyFont="1" applyFill="1" applyBorder="1" applyAlignment="1" applyProtection="1">
      <alignment vertical="top"/>
      <protection locked="0"/>
    </xf>
    <xf numFmtId="174" fontId="0" fillId="0" borderId="13" xfId="0" applyNumberFormat="1" applyFont="1" applyFill="1" applyBorder="1" applyAlignment="1" applyProtection="1">
      <alignment vertical="top"/>
      <protection/>
    </xf>
    <xf numFmtId="173" fontId="4" fillId="0" borderId="13" xfId="0" applyNumberFormat="1" applyFont="1" applyFill="1" applyBorder="1" applyAlignment="1" applyProtection="1">
      <alignment horizontal="center" vertical="center" wrapText="1"/>
      <protection/>
    </xf>
    <xf numFmtId="172" fontId="4" fillId="0" borderId="13" xfId="0" applyNumberFormat="1" applyFont="1" applyFill="1" applyBorder="1" applyAlignment="1" applyProtection="1">
      <alignment vertical="center" wrapText="1"/>
      <protection/>
    </xf>
    <xf numFmtId="173" fontId="0" fillId="0" borderId="13" xfId="0" applyNumberFormat="1" applyFont="1" applyFill="1" applyBorder="1" applyAlignment="1" applyProtection="1">
      <alignment horizontal="right" vertical="top" wrapText="1"/>
      <protection/>
    </xf>
    <xf numFmtId="172" fontId="0" fillId="0" borderId="14" xfId="0" applyNumberFormat="1" applyFont="1" applyFill="1" applyBorder="1" applyAlignment="1" applyProtection="1">
      <alignment horizontal="left" vertical="top" wrapText="1"/>
      <protection/>
    </xf>
    <xf numFmtId="172" fontId="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14" xfId="0" applyNumberFormat="1" applyFont="1" applyFill="1" applyBorder="1" applyAlignment="1" applyProtection="1">
      <alignment horizontal="right" vertical="top"/>
      <protection/>
    </xf>
    <xf numFmtId="1" fontId="0" fillId="0" borderId="13" xfId="0" applyNumberFormat="1" applyFont="1" applyFill="1" applyBorder="1" applyAlignment="1" applyProtection="1">
      <alignment horizontal="right" vertical="top" wrapText="1"/>
      <protection/>
    </xf>
    <xf numFmtId="0" fontId="0" fillId="2" borderId="0" xfId="0" applyNumberFormat="1" applyBorder="1" applyAlignment="1">
      <alignment/>
    </xf>
    <xf numFmtId="172" fontId="0" fillId="0" borderId="13"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horizontal="center" vertical="top" wrapText="1"/>
      <protection/>
    </xf>
    <xf numFmtId="173" fontId="0" fillId="0" borderId="13" xfId="0" applyNumberFormat="1" applyFont="1" applyFill="1" applyBorder="1" applyAlignment="1" applyProtection="1">
      <alignment horizontal="left" vertical="top" wrapText="1"/>
      <protection/>
    </xf>
    <xf numFmtId="176" fontId="0" fillId="0" borderId="15" xfId="0" applyNumberFormat="1" applyFont="1" applyFill="1" applyBorder="1" applyAlignment="1" applyProtection="1">
      <alignment horizontal="center" vertical="top"/>
      <protection/>
    </xf>
    <xf numFmtId="7" fontId="0" fillId="2" borderId="5" xfId="0" applyNumberFormat="1" applyBorder="1" applyAlignment="1">
      <alignment horizontal="center"/>
    </xf>
    <xf numFmtId="4" fontId="0" fillId="0" borderId="15"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vertical="center"/>
      <protection/>
    </xf>
    <xf numFmtId="176" fontId="0" fillId="0" borderId="15"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center" vertical="top"/>
      <protection/>
    </xf>
    <xf numFmtId="7" fontId="0" fillId="2" borderId="13" xfId="0" applyNumberFormat="1" applyBorder="1" applyAlignment="1">
      <alignment horizontal="right"/>
    </xf>
    <xf numFmtId="4" fontId="16" fillId="0" borderId="15" xfId="0" applyNumberFormat="1" applyFont="1" applyFill="1" applyBorder="1" applyAlignment="1" applyProtection="1">
      <alignment horizontal="center" vertical="top" wrapText="1"/>
      <protection/>
    </xf>
    <xf numFmtId="172" fontId="0" fillId="0" borderId="13" xfId="0" applyNumberFormat="1" applyFont="1" applyFill="1" applyBorder="1" applyAlignment="1" applyProtection="1">
      <alignment horizontal="centerContinuous" wrapText="1"/>
      <protection/>
    </xf>
    <xf numFmtId="4" fontId="0" fillId="0" borderId="0" xfId="0" applyNumberFormat="1" applyFont="1" applyFill="1" applyBorder="1" applyAlignment="1" applyProtection="1">
      <alignment horizontal="center" vertical="top" wrapText="1"/>
      <protection/>
    </xf>
    <xf numFmtId="0" fontId="13" fillId="0" borderId="13" xfId="0" applyFont="1" applyFill="1" applyBorder="1" applyAlignment="1">
      <alignment/>
    </xf>
    <xf numFmtId="173" fontId="0" fillId="0" borderId="13" xfId="0" applyNumberFormat="1" applyFont="1" applyFill="1" applyBorder="1" applyAlignment="1" applyProtection="1">
      <alignment horizontal="left" vertical="center" wrapText="1"/>
      <protection/>
    </xf>
    <xf numFmtId="172" fontId="0" fillId="0" borderId="13" xfId="0" applyNumberFormat="1" applyFont="1" applyFill="1" applyBorder="1" applyAlignment="1" applyProtection="1">
      <alignment vertical="center"/>
      <protection/>
    </xf>
    <xf numFmtId="173" fontId="0" fillId="0" borderId="13" xfId="0" applyNumberFormat="1" applyFont="1" applyFill="1" applyBorder="1" applyAlignment="1" applyProtection="1">
      <alignment horizontal="center" vertical="center" wrapText="1"/>
      <protection/>
    </xf>
    <xf numFmtId="172" fontId="0" fillId="0" borderId="13" xfId="0" applyNumberFormat="1" applyFont="1" applyFill="1" applyBorder="1" applyAlignment="1" applyProtection="1">
      <alignment horizontal="right" wrapText="1"/>
      <protection/>
    </xf>
    <xf numFmtId="0" fontId="0" fillId="0" borderId="13" xfId="0" applyNumberFormat="1" applyFont="1" applyFill="1" applyBorder="1" applyAlignment="1" applyProtection="1">
      <alignment horizontal="right" vertical="center"/>
      <protection/>
    </xf>
    <xf numFmtId="173" fontId="16" fillId="0" borderId="13" xfId="0" applyNumberFormat="1" applyFont="1" applyFill="1" applyBorder="1" applyAlignment="1" applyProtection="1">
      <alignment horizontal="left" vertical="top" wrapText="1"/>
      <protection/>
    </xf>
    <xf numFmtId="172" fontId="16" fillId="0" borderId="13" xfId="0" applyNumberFormat="1" applyFont="1" applyFill="1" applyBorder="1" applyAlignment="1" applyProtection="1">
      <alignment horizontal="left" vertical="top" wrapText="1"/>
      <protection/>
    </xf>
    <xf numFmtId="172" fontId="16" fillId="0" borderId="13"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173" fontId="16" fillId="0" borderId="13" xfId="0" applyNumberFormat="1" applyFont="1" applyFill="1" applyBorder="1" applyAlignment="1" applyProtection="1">
      <alignment horizontal="center" vertical="top" wrapText="1"/>
      <protection/>
    </xf>
    <xf numFmtId="173" fontId="0" fillId="0" borderId="14" xfId="0" applyNumberFormat="1" applyFont="1" applyFill="1" applyBorder="1" applyAlignment="1" applyProtection="1">
      <alignment horizontal="left" vertical="top" wrapText="1"/>
      <protection/>
    </xf>
    <xf numFmtId="0" fontId="2" fillId="2" borderId="16" xfId="0" applyNumberFormat="1" applyFont="1" applyBorder="1" applyAlignment="1">
      <alignment horizontal="center" vertical="center"/>
    </xf>
    <xf numFmtId="172" fontId="0" fillId="0" borderId="16" xfId="0" applyNumberFormat="1" applyFont="1" applyFill="1" applyBorder="1" applyAlignment="1" applyProtection="1">
      <alignment horizontal="center" vertical="center" wrapText="1"/>
      <protection/>
    </xf>
    <xf numFmtId="172" fontId="0" fillId="0" borderId="17" xfId="0" applyNumberFormat="1" applyFont="1" applyFill="1" applyBorder="1" applyAlignment="1" applyProtection="1">
      <alignment horizontal="center" vertical="center" wrapText="1"/>
      <protection/>
    </xf>
    <xf numFmtId="7" fontId="4" fillId="2" borderId="18" xfId="0" applyNumberFormat="1" applyFont="1" applyBorder="1" applyAlignment="1">
      <alignment horizontal="right"/>
    </xf>
    <xf numFmtId="7" fontId="0" fillId="2" borderId="19" xfId="0" applyNumberFormat="1" applyBorder="1" applyAlignment="1">
      <alignment horizontal="right"/>
    </xf>
    <xf numFmtId="0" fontId="0" fillId="2" borderId="6" xfId="0" applyNumberFormat="1" applyBorder="1" applyAlignment="1">
      <alignment horizontal="center"/>
    </xf>
    <xf numFmtId="0" fontId="0" fillId="2" borderId="20" xfId="0" applyNumberFormat="1" applyBorder="1" applyAlignment="1">
      <alignment/>
    </xf>
    <xf numFmtId="0" fontId="0" fillId="2" borderId="20" xfId="0" applyNumberFormat="1" applyBorder="1" applyAlignment="1">
      <alignment horizontal="center"/>
    </xf>
    <xf numFmtId="173" fontId="0" fillId="0" borderId="14" xfId="0" applyNumberFormat="1" applyFont="1" applyFill="1" applyBorder="1" applyAlignment="1" applyProtection="1">
      <alignment horizontal="center" vertical="top" wrapText="1"/>
      <protection/>
    </xf>
    <xf numFmtId="172" fontId="0" fillId="0" borderId="13" xfId="19" applyNumberFormat="1" applyFont="1" applyFill="1" applyBorder="1" applyAlignment="1" applyProtection="1">
      <alignment horizontal="center" vertical="top" wrapText="1"/>
      <protection/>
    </xf>
    <xf numFmtId="174" fontId="4" fillId="2" borderId="0" xfId="0" applyNumberFormat="1" applyFont="1" applyAlignment="1">
      <alignment horizontal="centerContinuous" vertical="center"/>
    </xf>
    <xf numFmtId="174" fontId="0" fillId="2" borderId="0" xfId="0" applyNumberFormat="1" applyAlignment="1">
      <alignment horizontal="centerContinuous" vertical="center"/>
    </xf>
    <xf numFmtId="174" fontId="0" fillId="2" borderId="0" xfId="0" applyNumberFormat="1" applyAlignment="1">
      <alignment horizontal="centerContinuous"/>
    </xf>
    <xf numFmtId="174" fontId="0" fillId="2" borderId="4" xfId="0" applyNumberFormat="1" applyBorder="1" applyAlignment="1">
      <alignment horizontal="center"/>
    </xf>
    <xf numFmtId="174" fontId="0" fillId="2" borderId="21" xfId="0" applyNumberFormat="1" applyBorder="1" applyAlignment="1">
      <alignment horizontal="right"/>
    </xf>
    <xf numFmtId="174" fontId="0" fillId="2" borderId="0" xfId="0" applyNumberFormat="1" applyAlignment="1">
      <alignment horizontal="right"/>
    </xf>
    <xf numFmtId="174" fontId="0" fillId="2" borderId="22" xfId="0" applyNumberFormat="1" applyBorder="1" applyAlignment="1">
      <alignment vertical="top"/>
    </xf>
    <xf numFmtId="174" fontId="0" fillId="2" borderId="23" xfId="0" applyNumberFormat="1" applyBorder="1" applyAlignment="1">
      <alignment vertical="top"/>
    </xf>
    <xf numFmtId="7" fontId="0" fillId="2" borderId="24" xfId="0" applyNumberFormat="1" applyBorder="1" applyAlignment="1">
      <alignment horizontal="right"/>
    </xf>
    <xf numFmtId="7" fontId="0" fillId="2" borderId="24" xfId="0" applyNumberFormat="1" applyBorder="1" applyAlignment="1">
      <alignment horizontal="right" vertical="center"/>
    </xf>
    <xf numFmtId="7" fontId="0" fillId="2" borderId="25" xfId="0" applyNumberFormat="1" applyBorder="1" applyAlignment="1">
      <alignment horizontal="right"/>
    </xf>
    <xf numFmtId="0" fontId="2" fillId="2" borderId="11" xfId="0" applyNumberFormat="1" applyFont="1" applyBorder="1" applyAlignment="1">
      <alignment horizontal="center" vertical="center"/>
    </xf>
    <xf numFmtId="7" fontId="0" fillId="2" borderId="20" xfId="0" applyNumberFormat="1" applyBorder="1" applyAlignment="1">
      <alignment horizontal="right"/>
    </xf>
    <xf numFmtId="174" fontId="0" fillId="2" borderId="20" xfId="0" applyNumberFormat="1" applyBorder="1" applyAlignment="1">
      <alignment horizontal="right"/>
    </xf>
    <xf numFmtId="0" fontId="2" fillId="2" borderId="26" xfId="0" applyNumberFormat="1" applyFont="1" applyBorder="1" applyAlignment="1">
      <alignment horizontal="center" vertical="center"/>
    </xf>
    <xf numFmtId="7" fontId="0" fillId="2" borderId="27" xfId="0" applyNumberFormat="1" applyBorder="1" applyAlignment="1">
      <alignment horizontal="right" vertical="center"/>
    </xf>
    <xf numFmtId="174" fontId="0" fillId="2" borderId="28" xfId="0" applyNumberFormat="1" applyBorder="1" applyAlignment="1">
      <alignment vertical="top"/>
    </xf>
    <xf numFmtId="0" fontId="2" fillId="2" borderId="29" xfId="0" applyNumberFormat="1" applyFont="1" applyBorder="1" applyAlignment="1">
      <alignment vertical="top"/>
    </xf>
    <xf numFmtId="174" fontId="0" fillId="2" borderId="30"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0" fontId="2" fillId="2" borderId="31" xfId="0" applyNumberFormat="1" applyFont="1" applyBorder="1" applyAlignment="1">
      <alignment horizontal="center" vertical="center"/>
    </xf>
    <xf numFmtId="174" fontId="0" fillId="2" borderId="32" xfId="0" applyNumberFormat="1" applyBorder="1" applyAlignment="1">
      <alignment vertical="top"/>
    </xf>
    <xf numFmtId="0" fontId="2" fillId="2" borderId="29" xfId="0" applyNumberFormat="1" applyFont="1" applyBorder="1" applyAlignment="1">
      <alignment horizontal="center" vertical="center"/>
    </xf>
    <xf numFmtId="0" fontId="2" fillId="2" borderId="33" xfId="0" applyNumberFormat="1" applyFont="1" applyBorder="1" applyAlignment="1">
      <alignment horizontal="center" vertical="center"/>
    </xf>
    <xf numFmtId="0" fontId="0" fillId="2" borderId="34" xfId="0" applyNumberFormat="1" applyBorder="1" applyAlignment="1">
      <alignment vertical="top"/>
    </xf>
    <xf numFmtId="0" fontId="0" fillId="2" borderId="0" xfId="0" applyNumberFormat="1" applyBorder="1" applyAlignment="1">
      <alignment horizontal="right"/>
    </xf>
    <xf numFmtId="174" fontId="0" fillId="2" borderId="35" xfId="0" applyNumberFormat="1" applyBorder="1" applyAlignment="1">
      <alignment vertical="top"/>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3" fillId="2" borderId="36" xfId="0" applyNumberFormat="1" applyFont="1" applyBorder="1" applyAlignment="1">
      <alignment horizontal="left" vertical="center" wrapText="1"/>
    </xf>
    <xf numFmtId="0" fontId="0" fillId="2" borderId="17" xfId="0" applyNumberFormat="1" applyBorder="1" applyAlignment="1">
      <alignment vertical="center" wrapText="1"/>
    </xf>
    <xf numFmtId="0" fontId="0" fillId="2" borderId="15" xfId="0" applyNumberFormat="1" applyBorder="1" applyAlignment="1">
      <alignment/>
    </xf>
    <xf numFmtId="0" fontId="0" fillId="2" borderId="0" xfId="0" applyNumberFormat="1" applyBorder="1" applyAlignment="1">
      <alignment/>
    </xf>
    <xf numFmtId="0" fontId="0" fillId="2" borderId="37" xfId="0" applyNumberFormat="1" applyBorder="1" applyAlignment="1">
      <alignment/>
    </xf>
    <xf numFmtId="0" fontId="0" fillId="2" borderId="15" xfId="0" applyNumberFormat="1" applyBorder="1" applyAlignment="1" quotePrefix="1">
      <alignment/>
    </xf>
    <xf numFmtId="1" fontId="6" fillId="2" borderId="38" xfId="0" applyNumberFormat="1" applyFont="1" applyBorder="1" applyAlignment="1">
      <alignment horizontal="left" vertical="center" wrapText="1"/>
    </xf>
    <xf numFmtId="0" fontId="0" fillId="2" borderId="39" xfId="0" applyNumberFormat="1" applyBorder="1" applyAlignment="1">
      <alignment vertical="center" wrapText="1"/>
    </xf>
    <xf numFmtId="0" fontId="0" fillId="2" borderId="40" xfId="0" applyNumberFormat="1" applyBorder="1" applyAlignment="1">
      <alignment/>
    </xf>
    <xf numFmtId="0" fontId="0" fillId="2" borderId="41" xfId="0" applyNumberFormat="1" applyBorder="1" applyAlignment="1">
      <alignment/>
    </xf>
    <xf numFmtId="1" fontId="3" fillId="2" borderId="42" xfId="0" applyNumberFormat="1" applyFont="1" applyBorder="1" applyAlignment="1">
      <alignment horizontal="left" vertical="center" wrapText="1"/>
    </xf>
    <xf numFmtId="1" fontId="3" fillId="2" borderId="43" xfId="0" applyNumberFormat="1" applyFont="1" applyBorder="1" applyAlignment="1">
      <alignment horizontal="left" vertical="center" wrapText="1"/>
    </xf>
    <xf numFmtId="1" fontId="6" fillId="2" borderId="24" xfId="0" applyNumberFormat="1" applyFont="1" applyBorder="1" applyAlignment="1">
      <alignment horizontal="left" vertical="center" wrapText="1"/>
    </xf>
    <xf numFmtId="0" fontId="0" fillId="2" borderId="44" xfId="0" applyNumberFormat="1" applyBorder="1" applyAlignment="1">
      <alignment vertical="center" wrapText="1"/>
    </xf>
    <xf numFmtId="0" fontId="0" fillId="2" borderId="45" xfId="0" applyNumberFormat="1" applyBorder="1" applyAlignment="1">
      <alignment vertical="center" wrapText="1"/>
    </xf>
    <xf numFmtId="1" fontId="3" fillId="2" borderId="11" xfId="0" applyNumberFormat="1" applyFont="1" applyBorder="1" applyAlignment="1">
      <alignment horizontal="left" vertical="center" wrapText="1"/>
    </xf>
    <xf numFmtId="1" fontId="3" fillId="2" borderId="9" xfId="0" applyNumberFormat="1" applyFont="1" applyBorder="1" applyAlignment="1">
      <alignment horizontal="left" vertical="center" wrapText="1"/>
    </xf>
    <xf numFmtId="1" fontId="3" fillId="2" borderId="46" xfId="0" applyNumberFormat="1" applyFont="1" applyBorder="1" applyAlignment="1">
      <alignment horizontal="left" vertical="center" wrapText="1"/>
    </xf>
    <xf numFmtId="1" fontId="3" fillId="2" borderId="33" xfId="0" applyNumberFormat="1" applyFont="1" applyBorder="1" applyAlignment="1">
      <alignment horizontal="left" vertical="center" wrapText="1"/>
    </xf>
    <xf numFmtId="0" fontId="0" fillId="2" borderId="33" xfId="0" applyNumberFormat="1" applyBorder="1" applyAlignment="1">
      <alignment vertical="center" wrapText="1"/>
    </xf>
    <xf numFmtId="0" fontId="0" fillId="2" borderId="16" xfId="0" applyNumberFormat="1" applyBorder="1" applyAlignment="1">
      <alignment vertical="center" wrapText="1"/>
    </xf>
    <xf numFmtId="1" fontId="3" fillId="2" borderId="24" xfId="0" applyNumberFormat="1" applyFont="1" applyBorder="1" applyAlignment="1">
      <alignment horizontal="left" vertical="center" wrapText="1"/>
    </xf>
    <xf numFmtId="7" fontId="0" fillId="2" borderId="47" xfId="0" applyNumberFormat="1" applyBorder="1" applyAlignment="1">
      <alignment horizontal="center"/>
    </xf>
    <xf numFmtId="0" fontId="0" fillId="2" borderId="48" xfId="0" applyNumberFormat="1" applyBorder="1" applyAlignment="1">
      <alignment/>
    </xf>
    <xf numFmtId="1" fontId="3" fillId="2" borderId="49" xfId="0" applyNumberFormat="1" applyFont="1" applyBorder="1" applyAlignment="1">
      <alignment horizontal="left" vertical="center" wrapText="1"/>
    </xf>
    <xf numFmtId="0" fontId="0" fillId="2" borderId="50" xfId="0" applyNumberFormat="1" applyBorder="1" applyAlignment="1">
      <alignment vertical="center" wrapText="1"/>
    </xf>
    <xf numFmtId="0" fontId="0" fillId="2" borderId="51" xfId="0" applyNumberFormat="1" applyBorder="1" applyAlignment="1">
      <alignment vertical="center" wrapText="1"/>
    </xf>
    <xf numFmtId="1" fontId="3" fillId="2" borderId="17" xfId="0" applyNumberFormat="1" applyFont="1" applyBorder="1" applyAlignment="1">
      <alignment horizontal="left" vertical="center" wrapText="1"/>
    </xf>
    <xf numFmtId="1" fontId="3" fillId="2" borderId="52" xfId="0" applyNumberFormat="1" applyFont="1" applyBorder="1" applyAlignment="1">
      <alignment horizontal="left" vertical="center" wrapText="1"/>
    </xf>
  </cellXfs>
  <cellStyles count="7">
    <cellStyle name="Normal" xfId="0"/>
    <cellStyle name="Comma" xfId="15"/>
    <cellStyle name="Comma [0]" xfId="16"/>
    <cellStyle name="Currency" xfId="17"/>
    <cellStyle name="Currency [0]" xfId="18"/>
    <cellStyle name="Normal_24-2010_Form_ B-Excel"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6" customWidth="1"/>
    <col min="2" max="16384" width="8.77734375" style="36" customWidth="1"/>
  </cols>
  <sheetData>
    <row r="1" spans="1:9" ht="38.25" customHeight="1">
      <c r="A1" s="123" t="s">
        <v>25</v>
      </c>
      <c r="B1" s="124"/>
      <c r="C1" s="124"/>
      <c r="D1" s="124"/>
      <c r="E1" s="124"/>
      <c r="F1" s="124"/>
      <c r="G1" s="124"/>
      <c r="H1" s="124"/>
      <c r="I1" s="124"/>
    </row>
    <row r="2" spans="1:9" ht="20.25" customHeight="1">
      <c r="A2" s="37">
        <v>1</v>
      </c>
      <c r="B2" s="131" t="s">
        <v>35</v>
      </c>
      <c r="C2" s="131"/>
      <c r="D2" s="131"/>
      <c r="E2" s="131"/>
      <c r="F2" s="131"/>
      <c r="G2" s="131"/>
      <c r="H2" s="131"/>
      <c r="I2" s="131"/>
    </row>
    <row r="3" spans="1:9" ht="34.5" customHeight="1">
      <c r="A3" s="37">
        <v>2</v>
      </c>
      <c r="B3" s="131" t="s">
        <v>36</v>
      </c>
      <c r="C3" s="131"/>
      <c r="D3" s="131"/>
      <c r="E3" s="131"/>
      <c r="F3" s="131"/>
      <c r="G3" s="131"/>
      <c r="H3" s="131"/>
      <c r="I3" s="131"/>
    </row>
    <row r="4" spans="1:9" ht="34.5" customHeight="1">
      <c r="A4" s="37">
        <v>3</v>
      </c>
      <c r="B4" s="131" t="s">
        <v>30</v>
      </c>
      <c r="C4" s="131"/>
      <c r="D4" s="131"/>
      <c r="E4" s="131"/>
      <c r="F4" s="131"/>
      <c r="G4" s="131"/>
      <c r="H4" s="131"/>
      <c r="I4" s="131"/>
    </row>
    <row r="5" spans="1:9" ht="19.5" customHeight="1">
      <c r="A5" s="37">
        <v>4</v>
      </c>
      <c r="B5" s="129" t="s">
        <v>42</v>
      </c>
      <c r="C5" s="130"/>
      <c r="D5" s="130"/>
      <c r="E5" s="130"/>
      <c r="F5" s="130"/>
      <c r="G5" s="130"/>
      <c r="H5" s="130"/>
      <c r="I5" s="130"/>
    </row>
    <row r="6" spans="1:9" ht="19.5" customHeight="1">
      <c r="A6" s="37">
        <v>5</v>
      </c>
      <c r="B6" s="129" t="s">
        <v>31</v>
      </c>
      <c r="C6" s="130"/>
      <c r="D6" s="130"/>
      <c r="E6" s="130"/>
      <c r="F6" s="130"/>
      <c r="G6" s="130"/>
      <c r="H6" s="130"/>
      <c r="I6" s="130"/>
    </row>
    <row r="7" spans="1:9" ht="28.5" customHeight="1">
      <c r="A7" s="37">
        <v>6</v>
      </c>
      <c r="B7" s="129" t="s">
        <v>43</v>
      </c>
      <c r="C7" s="130"/>
      <c r="D7" s="130"/>
      <c r="E7" s="130"/>
      <c r="F7" s="130"/>
      <c r="G7" s="130"/>
      <c r="H7" s="130"/>
      <c r="I7" s="130"/>
    </row>
    <row r="8" spans="1:9" ht="19.5" customHeight="1">
      <c r="A8" s="37">
        <v>7</v>
      </c>
      <c r="B8" s="129" t="s">
        <v>32</v>
      </c>
      <c r="C8" s="130"/>
      <c r="D8" s="130"/>
      <c r="E8" s="130"/>
      <c r="F8" s="130"/>
      <c r="G8" s="130"/>
      <c r="H8" s="130"/>
      <c r="I8" s="130"/>
    </row>
    <row r="9" spans="1:9" ht="66" customHeight="1">
      <c r="A9" s="37"/>
      <c r="B9" s="132" t="s">
        <v>41</v>
      </c>
      <c r="C9" s="133"/>
      <c r="D9" s="133"/>
      <c r="E9" s="133"/>
      <c r="F9" s="133"/>
      <c r="G9" s="133"/>
      <c r="H9" s="133"/>
      <c r="I9" s="133"/>
    </row>
    <row r="10" spans="1:9" ht="31.5" customHeight="1">
      <c r="A10" s="37">
        <v>8</v>
      </c>
      <c r="B10" s="125" t="s">
        <v>44</v>
      </c>
      <c r="C10" s="130"/>
      <c r="D10" s="130"/>
      <c r="E10" s="130"/>
      <c r="F10" s="130"/>
      <c r="G10" s="130"/>
      <c r="H10" s="130"/>
      <c r="I10" s="130"/>
    </row>
    <row r="11" spans="1:9" ht="20.25" customHeight="1">
      <c r="A11" s="37">
        <v>9</v>
      </c>
      <c r="B11" s="125" t="s">
        <v>29</v>
      </c>
      <c r="C11" s="130"/>
      <c r="D11" s="130"/>
      <c r="E11" s="130"/>
      <c r="F11" s="130"/>
      <c r="G11" s="130"/>
      <c r="H11" s="130"/>
      <c r="I11" s="130"/>
    </row>
    <row r="12" spans="1:9" ht="45.75" customHeight="1">
      <c r="A12" s="37">
        <v>10</v>
      </c>
      <c r="B12" s="125" t="s">
        <v>45</v>
      </c>
      <c r="C12" s="130"/>
      <c r="D12" s="130"/>
      <c r="E12" s="130"/>
      <c r="F12" s="130"/>
      <c r="G12" s="130"/>
      <c r="H12" s="130"/>
      <c r="I12" s="130"/>
    </row>
    <row r="13" spans="1:9" ht="36" customHeight="1">
      <c r="A13" s="37">
        <v>11</v>
      </c>
      <c r="B13" s="125" t="s">
        <v>37</v>
      </c>
      <c r="C13" s="130"/>
      <c r="D13" s="130"/>
      <c r="E13" s="130"/>
      <c r="F13" s="130"/>
      <c r="G13" s="130"/>
      <c r="H13" s="130"/>
      <c r="I13" s="130"/>
    </row>
    <row r="14" spans="1:9" ht="19.5" customHeight="1">
      <c r="A14" s="37">
        <v>12</v>
      </c>
      <c r="B14" s="134" t="s">
        <v>28</v>
      </c>
      <c r="C14" s="130"/>
      <c r="D14" s="130"/>
      <c r="E14" s="130"/>
      <c r="F14" s="130"/>
      <c r="G14" s="130"/>
      <c r="H14" s="130"/>
      <c r="I14" s="130"/>
    </row>
    <row r="15" spans="1:9" ht="36" customHeight="1">
      <c r="A15" s="37">
        <v>13</v>
      </c>
      <c r="B15" s="134" t="s">
        <v>33</v>
      </c>
      <c r="C15" s="130"/>
      <c r="D15" s="130"/>
      <c r="E15" s="130"/>
      <c r="F15" s="130"/>
      <c r="G15" s="130"/>
      <c r="H15" s="130"/>
      <c r="I15" s="130"/>
    </row>
    <row r="16" spans="1:9" ht="19.5" customHeight="1">
      <c r="A16" s="37">
        <v>14</v>
      </c>
      <c r="B16" s="125" t="s">
        <v>155</v>
      </c>
      <c r="C16" s="130"/>
      <c r="D16" s="130"/>
      <c r="E16" s="130"/>
      <c r="F16" s="130"/>
      <c r="G16" s="130"/>
      <c r="H16" s="130"/>
      <c r="I16" s="130"/>
    </row>
    <row r="17" spans="1:9" ht="19.5" customHeight="1">
      <c r="A17" s="37">
        <v>15</v>
      </c>
      <c r="B17" s="125" t="s">
        <v>27</v>
      </c>
      <c r="C17" s="130"/>
      <c r="D17" s="130"/>
      <c r="E17" s="130"/>
      <c r="F17" s="130"/>
      <c r="G17" s="130"/>
      <c r="H17" s="130"/>
      <c r="I17" s="130"/>
    </row>
    <row r="18" spans="1:9" ht="28.5" customHeight="1">
      <c r="A18" s="37">
        <v>16</v>
      </c>
      <c r="B18" s="125" t="s">
        <v>156</v>
      </c>
      <c r="C18" s="126"/>
      <c r="D18" s="126"/>
      <c r="E18" s="126"/>
      <c r="F18" s="126"/>
      <c r="G18" s="126"/>
      <c r="H18" s="126"/>
      <c r="I18" s="126"/>
    </row>
    <row r="19" spans="1:9" ht="31.5" customHeight="1">
      <c r="A19" s="37">
        <v>17</v>
      </c>
      <c r="B19" s="125" t="s">
        <v>154</v>
      </c>
      <c r="C19" s="130"/>
      <c r="D19" s="130"/>
      <c r="E19" s="130"/>
      <c r="F19" s="130"/>
      <c r="G19" s="130"/>
      <c r="H19" s="130"/>
      <c r="I19" s="130"/>
    </row>
    <row r="20" spans="1:9" ht="39.75" customHeight="1">
      <c r="A20" s="37">
        <v>18</v>
      </c>
      <c r="B20" s="127" t="s">
        <v>34</v>
      </c>
      <c r="C20" s="128"/>
      <c r="D20" s="128"/>
      <c r="E20" s="128"/>
      <c r="F20" s="128"/>
      <c r="G20" s="128"/>
      <c r="H20" s="128"/>
      <c r="I20" s="128"/>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13"/>
  <sheetViews>
    <sheetView showZeros="0" tabSelected="1" showOutlineSymbols="0" view="pageBreakPreview" zoomScale="75" zoomScaleNormal="75" zoomScaleSheetLayoutView="75" workbookViewId="0" topLeftCell="B37">
      <selection activeCell="G39" sqref="G39"/>
    </sheetView>
  </sheetViews>
  <sheetFormatPr defaultColWidth="8.77734375" defaultRowHeight="15"/>
  <cols>
    <col min="1" max="1" width="7.88671875" style="19" hidden="1" customWidth="1"/>
    <col min="2" max="2" width="8.77734375" style="11" customWidth="1"/>
    <col min="3" max="3" width="36.77734375" style="0" customWidth="1"/>
    <col min="4" max="4" width="12.77734375" style="21" customWidth="1"/>
    <col min="5" max="5" width="6.77734375" style="0" customWidth="1"/>
    <col min="6" max="6" width="11.77734375" style="0" customWidth="1"/>
    <col min="7" max="7" width="11.77734375" style="19" customWidth="1"/>
    <col min="8" max="8" width="16.77734375" style="100" customWidth="1"/>
    <col min="9" max="9" width="42.6640625" style="0" customWidth="1"/>
    <col min="10" max="16384" width="10.5546875" style="0" customWidth="1"/>
  </cols>
  <sheetData>
    <row r="1" spans="1:8" ht="15.75">
      <c r="A1" s="28"/>
      <c r="B1" s="26" t="s">
        <v>0</v>
      </c>
      <c r="C1" s="27"/>
      <c r="D1" s="27"/>
      <c r="E1" s="27"/>
      <c r="F1" s="27"/>
      <c r="G1" s="28"/>
      <c r="H1" s="95"/>
    </row>
    <row r="2" spans="1:8" ht="15">
      <c r="A2" s="25"/>
      <c r="B2" s="12" t="s">
        <v>26</v>
      </c>
      <c r="C2" s="2"/>
      <c r="D2" s="2"/>
      <c r="E2" s="2"/>
      <c r="F2" s="2"/>
      <c r="G2" s="25"/>
      <c r="H2" s="96"/>
    </row>
    <row r="3" spans="1:8" ht="15">
      <c r="A3" s="15"/>
      <c r="B3" s="11" t="s">
        <v>1</v>
      </c>
      <c r="C3" s="32"/>
      <c r="D3" s="32"/>
      <c r="E3" s="32"/>
      <c r="F3" s="32"/>
      <c r="G3" s="31"/>
      <c r="H3" s="97"/>
    </row>
    <row r="4" spans="1:8" ht="15">
      <c r="A4" s="41" t="s">
        <v>24</v>
      </c>
      <c r="B4" s="13" t="s">
        <v>3</v>
      </c>
      <c r="C4" s="4" t="s">
        <v>4</v>
      </c>
      <c r="D4" s="3" t="s">
        <v>5</v>
      </c>
      <c r="E4" s="5" t="s">
        <v>6</v>
      </c>
      <c r="F4" s="5" t="s">
        <v>7</v>
      </c>
      <c r="G4" s="16" t="s">
        <v>8</v>
      </c>
      <c r="H4" s="98" t="s">
        <v>9</v>
      </c>
    </row>
    <row r="5" spans="1:8" ht="15">
      <c r="A5" s="20"/>
      <c r="B5" s="10"/>
      <c r="C5" s="59"/>
      <c r="D5" s="90" t="s">
        <v>10</v>
      </c>
      <c r="E5" s="91"/>
      <c r="F5" s="92" t="s">
        <v>11</v>
      </c>
      <c r="G5" s="107"/>
      <c r="H5" s="108"/>
    </row>
    <row r="6" spans="1:8" s="34" customFormat="1" ht="30" customHeight="1" thickBot="1">
      <c r="A6" s="33"/>
      <c r="B6" s="109" t="s">
        <v>12</v>
      </c>
      <c r="C6" s="141" t="s">
        <v>197</v>
      </c>
      <c r="D6" s="136"/>
      <c r="E6" s="136"/>
      <c r="F6" s="142"/>
      <c r="G6" s="110"/>
      <c r="H6" s="111" t="s">
        <v>2</v>
      </c>
    </row>
    <row r="7" spans="1:8" ht="36" customHeight="1" thickTop="1">
      <c r="A7" s="17"/>
      <c r="B7" s="112"/>
      <c r="C7" s="29" t="s">
        <v>18</v>
      </c>
      <c r="D7" s="9"/>
      <c r="E7" s="7" t="s">
        <v>2</v>
      </c>
      <c r="F7" s="7" t="s">
        <v>2</v>
      </c>
      <c r="G7" s="17" t="s">
        <v>2</v>
      </c>
      <c r="H7" s="113"/>
    </row>
    <row r="8" spans="1:8" ht="24.75" customHeight="1">
      <c r="A8" s="61" t="s">
        <v>157</v>
      </c>
      <c r="B8" s="62" t="s">
        <v>46</v>
      </c>
      <c r="C8" s="45" t="s">
        <v>158</v>
      </c>
      <c r="D8" s="46" t="s">
        <v>159</v>
      </c>
      <c r="E8" s="47" t="s">
        <v>47</v>
      </c>
      <c r="F8" s="48">
        <v>8650</v>
      </c>
      <c r="G8" s="49"/>
      <c r="H8" s="50">
        <f>ROUND(G8,2)*F8</f>
        <v>0</v>
      </c>
    </row>
    <row r="9" spans="1:8" ht="24.75" customHeight="1">
      <c r="A9" s="63" t="s">
        <v>160</v>
      </c>
      <c r="B9" s="62" t="s">
        <v>48</v>
      </c>
      <c r="C9" s="45" t="s">
        <v>161</v>
      </c>
      <c r="D9" s="46" t="s">
        <v>159</v>
      </c>
      <c r="E9" s="47" t="s">
        <v>49</v>
      </c>
      <c r="F9" s="48">
        <v>8650</v>
      </c>
      <c r="G9" s="49"/>
      <c r="H9" s="50">
        <f>ROUND(G9,2)*F9</f>
        <v>0</v>
      </c>
    </row>
    <row r="10" spans="1:8" ht="24.75" customHeight="1">
      <c r="A10" s="61" t="s">
        <v>162</v>
      </c>
      <c r="B10" s="62" t="s">
        <v>163</v>
      </c>
      <c r="C10" s="45" t="s">
        <v>164</v>
      </c>
      <c r="D10" s="46" t="s">
        <v>159</v>
      </c>
      <c r="E10" s="47"/>
      <c r="F10" s="48"/>
      <c r="G10" s="50"/>
      <c r="H10" s="50"/>
    </row>
    <row r="11" spans="1:8" ht="24.75" customHeight="1">
      <c r="A11" s="64" t="s">
        <v>165</v>
      </c>
      <c r="B11" s="44" t="s">
        <v>50</v>
      </c>
      <c r="C11" s="45" t="s">
        <v>166</v>
      </c>
      <c r="D11" s="46" t="s">
        <v>2</v>
      </c>
      <c r="E11" s="47" t="s">
        <v>51</v>
      </c>
      <c r="F11" s="48">
        <v>5100</v>
      </c>
      <c r="G11" s="49"/>
      <c r="H11" s="50">
        <f aca="true" t="shared" si="0" ref="H11:H16">ROUND(G11,2)*F11</f>
        <v>0</v>
      </c>
    </row>
    <row r="12" spans="1:8" ht="24.75" customHeight="1">
      <c r="A12" s="65" t="s">
        <v>167</v>
      </c>
      <c r="B12" s="44" t="s">
        <v>62</v>
      </c>
      <c r="C12" s="45" t="s">
        <v>168</v>
      </c>
      <c r="D12" s="46" t="s">
        <v>2</v>
      </c>
      <c r="E12" s="47" t="s">
        <v>51</v>
      </c>
      <c r="F12" s="48">
        <v>9100</v>
      </c>
      <c r="G12" s="49"/>
      <c r="H12" s="50">
        <f t="shared" si="0"/>
        <v>0</v>
      </c>
    </row>
    <row r="13" spans="1:8" ht="36" customHeight="1">
      <c r="A13" s="65" t="s">
        <v>52</v>
      </c>
      <c r="B13" s="62" t="s">
        <v>169</v>
      </c>
      <c r="C13" s="45" t="s">
        <v>53</v>
      </c>
      <c r="D13" s="46" t="s">
        <v>170</v>
      </c>
      <c r="E13" s="47" t="s">
        <v>47</v>
      </c>
      <c r="F13" s="48">
        <v>750</v>
      </c>
      <c r="G13" s="49"/>
      <c r="H13" s="50">
        <f t="shared" si="0"/>
        <v>0</v>
      </c>
    </row>
    <row r="14" spans="1:8" ht="24.75" customHeight="1">
      <c r="A14" s="65" t="s">
        <v>54</v>
      </c>
      <c r="B14" s="62" t="s">
        <v>171</v>
      </c>
      <c r="C14" s="45" t="s">
        <v>55</v>
      </c>
      <c r="D14" s="46" t="s">
        <v>159</v>
      </c>
      <c r="E14" s="47" t="s">
        <v>49</v>
      </c>
      <c r="F14" s="48">
        <v>2000</v>
      </c>
      <c r="G14" s="49"/>
      <c r="H14" s="50">
        <f t="shared" si="0"/>
        <v>0</v>
      </c>
    </row>
    <row r="15" spans="1:8" ht="24.75" customHeight="1">
      <c r="A15" s="65" t="s">
        <v>172</v>
      </c>
      <c r="B15" s="62" t="s">
        <v>173</v>
      </c>
      <c r="C15" s="45" t="s">
        <v>174</v>
      </c>
      <c r="D15" s="46" t="s">
        <v>159</v>
      </c>
      <c r="E15" s="47" t="s">
        <v>47</v>
      </c>
      <c r="F15" s="48">
        <v>500</v>
      </c>
      <c r="G15" s="49"/>
      <c r="H15" s="50">
        <f t="shared" si="0"/>
        <v>0</v>
      </c>
    </row>
    <row r="16" spans="1:8" ht="24.75" customHeight="1">
      <c r="A16" s="65" t="s">
        <v>175</v>
      </c>
      <c r="B16" s="62" t="s">
        <v>176</v>
      </c>
      <c r="C16" s="45" t="s">
        <v>177</v>
      </c>
      <c r="D16" s="46" t="s">
        <v>178</v>
      </c>
      <c r="E16" s="47" t="s">
        <v>49</v>
      </c>
      <c r="F16" s="48">
        <v>8650</v>
      </c>
      <c r="G16" s="49"/>
      <c r="H16" s="50">
        <f t="shared" si="0"/>
        <v>0</v>
      </c>
    </row>
    <row r="17" spans="1:8" ht="36" customHeight="1">
      <c r="A17" s="17"/>
      <c r="B17" s="112"/>
      <c r="C17" s="30" t="s">
        <v>57</v>
      </c>
      <c r="D17" s="9"/>
      <c r="E17" s="6"/>
      <c r="F17" s="9"/>
      <c r="G17" s="17"/>
      <c r="H17" s="113"/>
    </row>
    <row r="18" spans="1:8" ht="24.75" customHeight="1">
      <c r="A18" s="65" t="s">
        <v>103</v>
      </c>
      <c r="B18" s="62" t="s">
        <v>179</v>
      </c>
      <c r="C18" s="45" t="s">
        <v>105</v>
      </c>
      <c r="D18" s="46" t="s">
        <v>159</v>
      </c>
      <c r="E18" s="47"/>
      <c r="F18" s="48"/>
      <c r="G18" s="50"/>
      <c r="H18" s="50"/>
    </row>
    <row r="19" spans="1:8" ht="24.75" customHeight="1">
      <c r="A19" s="65" t="s">
        <v>106</v>
      </c>
      <c r="B19" s="44" t="s">
        <v>50</v>
      </c>
      <c r="C19" s="45" t="s">
        <v>107</v>
      </c>
      <c r="D19" s="46" t="s">
        <v>2</v>
      </c>
      <c r="E19" s="47" t="s">
        <v>49</v>
      </c>
      <c r="F19" s="48">
        <v>8150</v>
      </c>
      <c r="G19" s="49"/>
      <c r="H19" s="50">
        <f>ROUND(G19,2)*F19</f>
        <v>0</v>
      </c>
    </row>
    <row r="20" spans="1:8" ht="24.75" customHeight="1">
      <c r="A20" s="65" t="s">
        <v>63</v>
      </c>
      <c r="B20" s="62" t="s">
        <v>180</v>
      </c>
      <c r="C20" s="45" t="s">
        <v>64</v>
      </c>
      <c r="D20" s="46" t="s">
        <v>181</v>
      </c>
      <c r="E20" s="47"/>
      <c r="F20" s="48"/>
      <c r="G20" s="50"/>
      <c r="H20" s="50"/>
    </row>
    <row r="21" spans="1:8" ht="24.75" customHeight="1">
      <c r="A21" s="65" t="s">
        <v>123</v>
      </c>
      <c r="B21" s="44" t="s">
        <v>50</v>
      </c>
      <c r="C21" s="45" t="s">
        <v>124</v>
      </c>
      <c r="D21" s="46" t="s">
        <v>2</v>
      </c>
      <c r="E21" s="47" t="s">
        <v>56</v>
      </c>
      <c r="F21" s="48">
        <v>300</v>
      </c>
      <c r="G21" s="49"/>
      <c r="H21" s="50">
        <f>ROUND(G21,2)*F21</f>
        <v>0</v>
      </c>
    </row>
    <row r="22" spans="1:8" ht="24.75" customHeight="1">
      <c r="A22" s="65" t="s">
        <v>67</v>
      </c>
      <c r="B22" s="62" t="s">
        <v>182</v>
      </c>
      <c r="C22" s="45" t="s">
        <v>68</v>
      </c>
      <c r="D22" s="46" t="s">
        <v>181</v>
      </c>
      <c r="E22" s="47"/>
      <c r="F22" s="48"/>
      <c r="G22" s="50"/>
      <c r="H22" s="50"/>
    </row>
    <row r="23" spans="1:8" ht="24.75" customHeight="1">
      <c r="A23" s="65" t="s">
        <v>71</v>
      </c>
      <c r="B23" s="44" t="s">
        <v>50</v>
      </c>
      <c r="C23" s="45" t="s">
        <v>72</v>
      </c>
      <c r="D23" s="46" t="s">
        <v>2</v>
      </c>
      <c r="E23" s="47" t="s">
        <v>56</v>
      </c>
      <c r="F23" s="48">
        <v>300</v>
      </c>
      <c r="G23" s="49"/>
      <c r="H23" s="50">
        <f>ROUND(G23,2)*F23</f>
        <v>0</v>
      </c>
    </row>
    <row r="24" spans="1:8" ht="24.75" customHeight="1">
      <c r="A24" s="65" t="s">
        <v>183</v>
      </c>
      <c r="B24" s="62" t="s">
        <v>184</v>
      </c>
      <c r="C24" s="45" t="s">
        <v>185</v>
      </c>
      <c r="D24" s="46" t="s">
        <v>186</v>
      </c>
      <c r="E24" s="47"/>
      <c r="F24" s="48"/>
      <c r="G24" s="50"/>
      <c r="H24" s="50"/>
    </row>
    <row r="25" spans="1:8" ht="24.75" customHeight="1">
      <c r="A25" s="65"/>
      <c r="B25" s="44" t="s">
        <v>50</v>
      </c>
      <c r="C25" s="45" t="s">
        <v>187</v>
      </c>
      <c r="D25" s="46"/>
      <c r="E25" s="47" t="s">
        <v>49</v>
      </c>
      <c r="F25" s="48">
        <v>2400</v>
      </c>
      <c r="G25" s="49"/>
      <c r="H25" s="50">
        <f>ROUND(G25,2)*F25</f>
        <v>0</v>
      </c>
    </row>
    <row r="26" spans="1:8" ht="24.75" customHeight="1">
      <c r="A26" s="65" t="s">
        <v>188</v>
      </c>
      <c r="B26" s="44" t="s">
        <v>62</v>
      </c>
      <c r="C26" s="45" t="s">
        <v>189</v>
      </c>
      <c r="D26" s="46" t="s">
        <v>2</v>
      </c>
      <c r="E26" s="47" t="s">
        <v>49</v>
      </c>
      <c r="F26" s="48">
        <v>50</v>
      </c>
      <c r="G26" s="49"/>
      <c r="H26" s="50">
        <f>ROUND(G26,2)*F26</f>
        <v>0</v>
      </c>
    </row>
    <row r="27" spans="1:8" ht="24.75" customHeight="1">
      <c r="A27" s="65" t="s">
        <v>190</v>
      </c>
      <c r="B27" s="62" t="s">
        <v>191</v>
      </c>
      <c r="C27" s="45" t="s">
        <v>192</v>
      </c>
      <c r="D27" s="46" t="s">
        <v>193</v>
      </c>
      <c r="E27" s="47"/>
      <c r="F27" s="48"/>
      <c r="G27" s="66"/>
      <c r="H27" s="50"/>
    </row>
    <row r="28" spans="1:8" ht="24.75" customHeight="1">
      <c r="A28" s="65" t="s">
        <v>372</v>
      </c>
      <c r="B28" s="44" t="s">
        <v>50</v>
      </c>
      <c r="C28" s="45" t="s">
        <v>194</v>
      </c>
      <c r="D28" s="46" t="s">
        <v>2</v>
      </c>
      <c r="E28" s="47" t="s">
        <v>76</v>
      </c>
      <c r="F28" s="48">
        <v>500</v>
      </c>
      <c r="G28" s="49"/>
      <c r="H28" s="50">
        <f>ROUND(G28,2)*F28</f>
        <v>0</v>
      </c>
    </row>
    <row r="29" spans="1:8" ht="24.75" customHeight="1">
      <c r="A29" s="65" t="s">
        <v>195</v>
      </c>
      <c r="B29" s="44" t="s">
        <v>62</v>
      </c>
      <c r="C29" s="45" t="s">
        <v>196</v>
      </c>
      <c r="D29" s="46"/>
      <c r="E29" s="47" t="s">
        <v>76</v>
      </c>
      <c r="F29" s="48">
        <v>20</v>
      </c>
      <c r="G29" s="49"/>
      <c r="H29" s="50">
        <f>ROUND(G29,2)*F29</f>
        <v>0</v>
      </c>
    </row>
    <row r="30" spans="1:8" ht="36" customHeight="1">
      <c r="A30" s="65" t="s">
        <v>202</v>
      </c>
      <c r="B30" s="112"/>
      <c r="C30" s="30" t="s">
        <v>19</v>
      </c>
      <c r="D30" s="9"/>
      <c r="E30" s="6"/>
      <c r="F30" s="9"/>
      <c r="G30" s="17"/>
      <c r="H30" s="113"/>
    </row>
    <row r="31" spans="1:8" ht="36" customHeight="1">
      <c r="A31" s="65" t="s">
        <v>82</v>
      </c>
      <c r="B31" s="62" t="s">
        <v>198</v>
      </c>
      <c r="C31" s="45" t="s">
        <v>83</v>
      </c>
      <c r="D31" s="46" t="s">
        <v>199</v>
      </c>
      <c r="E31" s="47"/>
      <c r="F31" s="58"/>
      <c r="G31" s="66"/>
      <c r="H31" s="50"/>
    </row>
    <row r="32" spans="1:8" ht="36" customHeight="1">
      <c r="A32" s="65" t="s">
        <v>127</v>
      </c>
      <c r="B32" s="44" t="s">
        <v>50</v>
      </c>
      <c r="C32" s="45" t="s">
        <v>128</v>
      </c>
      <c r="D32" s="46" t="s">
        <v>2</v>
      </c>
      <c r="E32" s="47" t="s">
        <v>49</v>
      </c>
      <c r="F32" s="58">
        <v>7150</v>
      </c>
      <c r="G32" s="49"/>
      <c r="H32" s="50">
        <f aca="true" t="shared" si="1" ref="H32:H47">ROUND(G32,2)*F32</f>
        <v>0</v>
      </c>
    </row>
    <row r="33" spans="1:8" ht="46.5" customHeight="1">
      <c r="A33" s="65" t="s">
        <v>203</v>
      </c>
      <c r="B33" s="44" t="s">
        <v>62</v>
      </c>
      <c r="C33" s="45" t="s">
        <v>200</v>
      </c>
      <c r="D33" s="46" t="s">
        <v>201</v>
      </c>
      <c r="E33" s="47" t="s">
        <v>49</v>
      </c>
      <c r="F33" s="58">
        <v>25</v>
      </c>
      <c r="G33" s="49"/>
      <c r="H33" s="50">
        <f t="shared" si="1"/>
        <v>0</v>
      </c>
    </row>
    <row r="34" spans="1:8" ht="24.75" customHeight="1">
      <c r="A34" s="65" t="s">
        <v>131</v>
      </c>
      <c r="B34" s="62" t="s">
        <v>204</v>
      </c>
      <c r="C34" s="45" t="s">
        <v>133</v>
      </c>
      <c r="D34" s="46" t="s">
        <v>199</v>
      </c>
      <c r="E34" s="47"/>
      <c r="F34" s="58"/>
      <c r="G34" s="50"/>
      <c r="H34" s="50"/>
    </row>
    <row r="35" spans="1:8" ht="36" customHeight="1">
      <c r="A35" s="65" t="s">
        <v>134</v>
      </c>
      <c r="B35" s="44" t="s">
        <v>50</v>
      </c>
      <c r="C35" s="45" t="s">
        <v>205</v>
      </c>
      <c r="D35" s="46"/>
      <c r="E35" s="47" t="s">
        <v>49</v>
      </c>
      <c r="F35" s="58">
        <v>600</v>
      </c>
      <c r="G35" s="49"/>
      <c r="H35" s="50">
        <f t="shared" si="1"/>
        <v>0</v>
      </c>
    </row>
    <row r="36" spans="1:8" ht="36" customHeight="1">
      <c r="A36" s="65" t="s">
        <v>84</v>
      </c>
      <c r="B36" s="62" t="s">
        <v>206</v>
      </c>
      <c r="C36" s="45" t="s">
        <v>85</v>
      </c>
      <c r="D36" s="46" t="s">
        <v>199</v>
      </c>
      <c r="E36" s="47"/>
      <c r="F36" s="58"/>
      <c r="G36" s="50"/>
      <c r="H36" s="50"/>
    </row>
    <row r="37" spans="1:8" ht="36" customHeight="1">
      <c r="A37" s="65" t="s">
        <v>207</v>
      </c>
      <c r="B37" s="44" t="s">
        <v>50</v>
      </c>
      <c r="C37" s="45" t="s">
        <v>208</v>
      </c>
      <c r="D37" s="46" t="s">
        <v>209</v>
      </c>
      <c r="E37" s="47" t="s">
        <v>76</v>
      </c>
      <c r="F37" s="48">
        <v>250</v>
      </c>
      <c r="G37" s="49"/>
      <c r="H37" s="50">
        <f t="shared" si="1"/>
        <v>0</v>
      </c>
    </row>
    <row r="38" spans="1:8" ht="36" customHeight="1">
      <c r="A38" s="65" t="s">
        <v>117</v>
      </c>
      <c r="B38" s="44" t="s">
        <v>62</v>
      </c>
      <c r="C38" s="45" t="s">
        <v>136</v>
      </c>
      <c r="D38" s="46" t="s">
        <v>79</v>
      </c>
      <c r="E38" s="47" t="s">
        <v>76</v>
      </c>
      <c r="F38" s="48">
        <v>1700</v>
      </c>
      <c r="G38" s="49"/>
      <c r="H38" s="50">
        <f t="shared" si="1"/>
        <v>0</v>
      </c>
    </row>
    <row r="39" spans="1:8" ht="36" customHeight="1">
      <c r="A39" s="65" t="s">
        <v>210</v>
      </c>
      <c r="B39" s="44" t="s">
        <v>77</v>
      </c>
      <c r="C39" s="45" t="s">
        <v>377</v>
      </c>
      <c r="D39" s="46" t="s">
        <v>211</v>
      </c>
      <c r="E39" s="47" t="s">
        <v>76</v>
      </c>
      <c r="F39" s="48">
        <v>20</v>
      </c>
      <c r="G39" s="49"/>
      <c r="H39" s="50">
        <f t="shared" si="1"/>
        <v>0</v>
      </c>
    </row>
    <row r="40" spans="1:8" ht="36" customHeight="1">
      <c r="A40" s="65" t="s">
        <v>137</v>
      </c>
      <c r="B40" s="62" t="s">
        <v>212</v>
      </c>
      <c r="C40" s="45" t="s">
        <v>80</v>
      </c>
      <c r="D40" s="46" t="s">
        <v>199</v>
      </c>
      <c r="E40" s="47" t="s">
        <v>76</v>
      </c>
      <c r="F40" s="58">
        <v>1700</v>
      </c>
      <c r="G40" s="49"/>
      <c r="H40" s="50">
        <f t="shared" si="1"/>
        <v>0</v>
      </c>
    </row>
    <row r="41" spans="1:8" ht="36" customHeight="1">
      <c r="A41" s="61" t="s">
        <v>281</v>
      </c>
      <c r="B41" s="62" t="s">
        <v>214</v>
      </c>
      <c r="C41" s="45" t="s">
        <v>376</v>
      </c>
      <c r="D41" s="46" t="s">
        <v>282</v>
      </c>
      <c r="E41" s="47" t="s">
        <v>49</v>
      </c>
      <c r="F41" s="48">
        <v>140</v>
      </c>
      <c r="G41" s="49"/>
      <c r="H41" s="50">
        <f t="shared" si="1"/>
        <v>0</v>
      </c>
    </row>
    <row r="42" spans="1:8" ht="36" customHeight="1">
      <c r="A42" s="65" t="s">
        <v>213</v>
      </c>
      <c r="B42" s="62" t="s">
        <v>222</v>
      </c>
      <c r="C42" s="45" t="s">
        <v>215</v>
      </c>
      <c r="D42" s="46" t="s">
        <v>216</v>
      </c>
      <c r="E42" s="47"/>
      <c r="F42" s="58"/>
      <c r="G42" s="50"/>
      <c r="H42" s="50"/>
    </row>
    <row r="43" spans="1:8" ht="24.75" customHeight="1">
      <c r="A43" s="65" t="s">
        <v>217</v>
      </c>
      <c r="B43" s="44" t="s">
        <v>50</v>
      </c>
      <c r="C43" s="45" t="s">
        <v>115</v>
      </c>
      <c r="D43" s="46"/>
      <c r="E43" s="47"/>
      <c r="F43" s="58"/>
      <c r="G43" s="50"/>
      <c r="H43" s="50"/>
    </row>
    <row r="44" spans="1:8" ht="24.75" customHeight="1">
      <c r="A44" s="65" t="s">
        <v>218</v>
      </c>
      <c r="B44" s="53" t="s">
        <v>397</v>
      </c>
      <c r="C44" s="45" t="s">
        <v>277</v>
      </c>
      <c r="D44" s="46"/>
      <c r="E44" s="47" t="s">
        <v>51</v>
      </c>
      <c r="F44" s="58">
        <v>100</v>
      </c>
      <c r="G44" s="49"/>
      <c r="H44" s="50">
        <f t="shared" si="1"/>
        <v>0</v>
      </c>
    </row>
    <row r="45" spans="1:8" ht="24.75" customHeight="1">
      <c r="A45" s="65" t="s">
        <v>202</v>
      </c>
      <c r="B45" s="44" t="s">
        <v>62</v>
      </c>
      <c r="C45" s="45" t="s">
        <v>219</v>
      </c>
      <c r="D45" s="46"/>
      <c r="E45" s="47"/>
      <c r="F45" s="58"/>
      <c r="G45" s="66"/>
      <c r="H45" s="50"/>
    </row>
    <row r="46" spans="1:8" ht="24.75" customHeight="1">
      <c r="A46" s="65" t="s">
        <v>202</v>
      </c>
      <c r="B46" s="53"/>
      <c r="C46" s="45" t="s">
        <v>220</v>
      </c>
      <c r="D46" s="46"/>
      <c r="E46" s="47" t="s">
        <v>51</v>
      </c>
      <c r="F46" s="58">
        <v>450</v>
      </c>
      <c r="G46" s="49"/>
      <c r="H46" s="50">
        <f t="shared" si="1"/>
        <v>0</v>
      </c>
    </row>
    <row r="47" spans="1:8" ht="24.75" customHeight="1">
      <c r="A47" s="65" t="s">
        <v>221</v>
      </c>
      <c r="B47" s="62" t="s">
        <v>225</v>
      </c>
      <c r="C47" s="45" t="s">
        <v>375</v>
      </c>
      <c r="D47" s="46" t="s">
        <v>125</v>
      </c>
      <c r="E47" s="47" t="s">
        <v>223</v>
      </c>
      <c r="F47" s="48">
        <v>26</v>
      </c>
      <c r="G47" s="49"/>
      <c r="H47" s="50">
        <f t="shared" si="1"/>
        <v>0</v>
      </c>
    </row>
    <row r="48" spans="1:8" ht="48" customHeight="1">
      <c r="A48" s="17"/>
      <c r="B48" s="114"/>
      <c r="C48" s="30" t="s">
        <v>21</v>
      </c>
      <c r="D48" s="9"/>
      <c r="E48" s="8"/>
      <c r="F48" s="7"/>
      <c r="G48" s="17"/>
      <c r="H48" s="113"/>
    </row>
    <row r="49" spans="1:8" ht="24.75" customHeight="1">
      <c r="A49" s="65" t="s">
        <v>224</v>
      </c>
      <c r="B49" s="62" t="s">
        <v>230</v>
      </c>
      <c r="C49" s="45" t="s">
        <v>226</v>
      </c>
      <c r="D49" s="46" t="s">
        <v>227</v>
      </c>
      <c r="E49" s="47" t="s">
        <v>202</v>
      </c>
      <c r="F49" s="48"/>
      <c r="G49" s="66"/>
      <c r="H49" s="50"/>
    </row>
    <row r="50" spans="1:8" ht="24.75" customHeight="1">
      <c r="A50" s="65" t="s">
        <v>228</v>
      </c>
      <c r="B50" s="44" t="s">
        <v>50</v>
      </c>
      <c r="C50" s="45" t="s">
        <v>380</v>
      </c>
      <c r="D50" s="46"/>
      <c r="E50" s="47" t="s">
        <v>56</v>
      </c>
      <c r="F50" s="48">
        <v>10</v>
      </c>
      <c r="G50" s="49"/>
      <c r="H50" s="50">
        <f aca="true" t="shared" si="2" ref="H50:H61">ROUND(G50,2)*F50</f>
        <v>0</v>
      </c>
    </row>
    <row r="51" spans="1:8" ht="24.75" customHeight="1">
      <c r="A51" s="61" t="s">
        <v>229</v>
      </c>
      <c r="B51" s="62" t="s">
        <v>235</v>
      </c>
      <c r="C51" s="45" t="s">
        <v>231</v>
      </c>
      <c r="D51" s="46" t="s">
        <v>227</v>
      </c>
      <c r="E51" s="47" t="s">
        <v>202</v>
      </c>
      <c r="F51" s="48"/>
      <c r="G51" s="50"/>
      <c r="H51" s="50"/>
    </row>
    <row r="52" spans="1:8" ht="24.75" customHeight="1">
      <c r="A52" s="67" t="s">
        <v>232</v>
      </c>
      <c r="B52" s="44" t="s">
        <v>50</v>
      </c>
      <c r="C52" s="45" t="s">
        <v>233</v>
      </c>
      <c r="D52" s="46" t="s">
        <v>202</v>
      </c>
      <c r="E52" s="47" t="s">
        <v>56</v>
      </c>
      <c r="F52" s="48">
        <v>3</v>
      </c>
      <c r="G52" s="49"/>
      <c r="H52" s="50">
        <f t="shared" si="2"/>
        <v>0</v>
      </c>
    </row>
    <row r="53" spans="1:8" ht="24.75" customHeight="1">
      <c r="A53" s="61" t="s">
        <v>381</v>
      </c>
      <c r="B53" s="62" t="s">
        <v>238</v>
      </c>
      <c r="C53" s="45" t="s">
        <v>236</v>
      </c>
      <c r="D53" s="46" t="s">
        <v>227</v>
      </c>
      <c r="E53" s="47" t="s">
        <v>56</v>
      </c>
      <c r="F53" s="48">
        <v>3</v>
      </c>
      <c r="G53" s="49"/>
      <c r="H53" s="50">
        <f t="shared" si="2"/>
        <v>0</v>
      </c>
    </row>
    <row r="54" spans="1:8" ht="24.75" customHeight="1">
      <c r="A54" s="61" t="s">
        <v>237</v>
      </c>
      <c r="B54" s="62" t="s">
        <v>241</v>
      </c>
      <c r="C54" s="60" t="s">
        <v>383</v>
      </c>
      <c r="D54" s="46" t="s">
        <v>227</v>
      </c>
      <c r="E54" s="47"/>
      <c r="F54" s="48"/>
      <c r="G54" s="66"/>
      <c r="H54" s="50"/>
    </row>
    <row r="55" spans="1:8" ht="24.75" customHeight="1">
      <c r="A55" s="61" t="s">
        <v>239</v>
      </c>
      <c r="B55" s="44" t="s">
        <v>50</v>
      </c>
      <c r="C55" s="60" t="s">
        <v>382</v>
      </c>
      <c r="D55" s="46"/>
      <c r="E55" s="47" t="s">
        <v>76</v>
      </c>
      <c r="F55" s="48">
        <v>25</v>
      </c>
      <c r="G55" s="49"/>
      <c r="H55" s="50">
        <f t="shared" si="2"/>
        <v>0</v>
      </c>
    </row>
    <row r="56" spans="1:8" ht="24.75" customHeight="1">
      <c r="A56" s="61" t="s">
        <v>141</v>
      </c>
      <c r="B56" s="62" t="s">
        <v>243</v>
      </c>
      <c r="C56" s="60" t="s">
        <v>142</v>
      </c>
      <c r="D56" s="46" t="s">
        <v>227</v>
      </c>
      <c r="E56" s="47"/>
      <c r="F56" s="48"/>
      <c r="G56" s="50"/>
      <c r="H56" s="50"/>
    </row>
    <row r="57" spans="1:8" ht="36" customHeight="1">
      <c r="A57" s="61" t="s">
        <v>89</v>
      </c>
      <c r="B57" s="44" t="s">
        <v>50</v>
      </c>
      <c r="C57" s="60" t="s">
        <v>147</v>
      </c>
      <c r="D57" s="46"/>
      <c r="E57" s="47" t="s">
        <v>56</v>
      </c>
      <c r="F57" s="48">
        <v>13</v>
      </c>
      <c r="G57" s="49"/>
      <c r="H57" s="50">
        <f t="shared" si="2"/>
        <v>0</v>
      </c>
    </row>
    <row r="58" spans="1:8" ht="24.75" customHeight="1">
      <c r="A58" s="61" t="s">
        <v>242</v>
      </c>
      <c r="B58" s="62" t="s">
        <v>249</v>
      </c>
      <c r="C58" s="45" t="s">
        <v>244</v>
      </c>
      <c r="D58" s="46" t="s">
        <v>227</v>
      </c>
      <c r="E58" s="47"/>
      <c r="F58" s="48"/>
      <c r="G58" s="50"/>
      <c r="H58" s="50"/>
    </row>
    <row r="59" spans="1:8" ht="24.75" customHeight="1">
      <c r="A59" s="61" t="s">
        <v>245</v>
      </c>
      <c r="B59" s="44" t="s">
        <v>50</v>
      </c>
      <c r="C59" s="45" t="s">
        <v>384</v>
      </c>
      <c r="D59" s="46"/>
      <c r="E59" s="47"/>
      <c r="F59" s="48"/>
      <c r="G59" s="50"/>
      <c r="H59" s="50"/>
    </row>
    <row r="60" spans="1:8" ht="24.75" customHeight="1">
      <c r="A60" s="65"/>
      <c r="B60" s="53" t="s">
        <v>246</v>
      </c>
      <c r="C60" s="45" t="s">
        <v>247</v>
      </c>
      <c r="D60" s="46"/>
      <c r="E60" s="47" t="s">
        <v>56</v>
      </c>
      <c r="F60" s="48">
        <v>2</v>
      </c>
      <c r="G60" s="49"/>
      <c r="H60" s="50">
        <f t="shared" si="2"/>
        <v>0</v>
      </c>
    </row>
    <row r="61" spans="1:8" ht="24.75" customHeight="1">
      <c r="A61" s="68" t="s">
        <v>248</v>
      </c>
      <c r="B61" s="62" t="s">
        <v>252</v>
      </c>
      <c r="C61" s="45" t="s">
        <v>250</v>
      </c>
      <c r="D61" s="46" t="s">
        <v>251</v>
      </c>
      <c r="E61" s="47" t="s">
        <v>76</v>
      </c>
      <c r="F61" s="48">
        <v>240</v>
      </c>
      <c r="G61" s="49"/>
      <c r="H61" s="50">
        <f t="shared" si="2"/>
        <v>0</v>
      </c>
    </row>
    <row r="62" spans="1:8" ht="36" customHeight="1">
      <c r="A62" s="17"/>
      <c r="B62" s="115"/>
      <c r="C62" s="30" t="s">
        <v>22</v>
      </c>
      <c r="D62" s="9"/>
      <c r="E62" s="8"/>
      <c r="F62" s="7"/>
      <c r="G62" s="17"/>
      <c r="H62" s="113"/>
    </row>
    <row r="63" spans="1:8" ht="36" customHeight="1">
      <c r="A63" s="68" t="s">
        <v>90</v>
      </c>
      <c r="B63" s="62" t="s">
        <v>254</v>
      </c>
      <c r="C63" s="45" t="s">
        <v>148</v>
      </c>
      <c r="D63" s="46" t="s">
        <v>253</v>
      </c>
      <c r="E63" s="47" t="s">
        <v>56</v>
      </c>
      <c r="F63" s="58">
        <v>4</v>
      </c>
      <c r="G63" s="49"/>
      <c r="H63" s="50">
        <f aca="true" t="shared" si="3" ref="H63:H73">ROUND(G63,2)*F63</f>
        <v>0</v>
      </c>
    </row>
    <row r="64" spans="1:8" ht="24.75" customHeight="1">
      <c r="A64" s="64" t="s">
        <v>118</v>
      </c>
      <c r="B64" s="62" t="s">
        <v>256</v>
      </c>
      <c r="C64" s="45" t="s">
        <v>149</v>
      </c>
      <c r="D64" s="46" t="s">
        <v>227</v>
      </c>
      <c r="E64" s="47"/>
      <c r="F64" s="58"/>
      <c r="G64" s="69"/>
      <c r="H64" s="50"/>
    </row>
    <row r="65" spans="1:8" ht="24.75" customHeight="1">
      <c r="A65" s="61" t="s">
        <v>150</v>
      </c>
      <c r="B65" s="44" t="s">
        <v>50</v>
      </c>
      <c r="C65" s="45" t="s">
        <v>255</v>
      </c>
      <c r="D65" s="46"/>
      <c r="E65" s="47" t="s">
        <v>119</v>
      </c>
      <c r="F65" s="58">
        <v>2</v>
      </c>
      <c r="G65" s="49"/>
      <c r="H65" s="50">
        <f t="shared" si="3"/>
        <v>0</v>
      </c>
    </row>
    <row r="66" spans="1:8" ht="24.75" customHeight="1">
      <c r="A66" s="17" t="s">
        <v>91</v>
      </c>
      <c r="B66" s="62" t="s">
        <v>257</v>
      </c>
      <c r="C66" s="45" t="s">
        <v>151</v>
      </c>
      <c r="D66" s="46" t="s">
        <v>253</v>
      </c>
      <c r="E66" s="47"/>
      <c r="F66" s="58"/>
      <c r="G66" s="69"/>
      <c r="H66" s="50"/>
    </row>
    <row r="67" spans="1:8" ht="24.75" customHeight="1">
      <c r="A67" s="61" t="s">
        <v>92</v>
      </c>
      <c r="B67" s="44" t="s">
        <v>50</v>
      </c>
      <c r="C67" s="45" t="s">
        <v>387</v>
      </c>
      <c r="D67" s="46"/>
      <c r="E67" s="47" t="s">
        <v>56</v>
      </c>
      <c r="F67" s="58">
        <v>4</v>
      </c>
      <c r="G67" s="49"/>
      <c r="H67" s="50">
        <f t="shared" si="3"/>
        <v>0</v>
      </c>
    </row>
    <row r="68" spans="1:8" ht="24.75" customHeight="1">
      <c r="A68" s="61" t="s">
        <v>120</v>
      </c>
      <c r="B68" s="62" t="s">
        <v>258</v>
      </c>
      <c r="C68" s="45" t="s">
        <v>152</v>
      </c>
      <c r="D68" s="46" t="s">
        <v>253</v>
      </c>
      <c r="E68" s="47" t="s">
        <v>56</v>
      </c>
      <c r="F68" s="58">
        <v>10</v>
      </c>
      <c r="G68" s="49"/>
      <c r="H68" s="50">
        <f t="shared" si="3"/>
        <v>0</v>
      </c>
    </row>
    <row r="69" spans="1:8" ht="24.75" customHeight="1">
      <c r="A69" s="70" t="s">
        <v>121</v>
      </c>
      <c r="B69" s="62" t="s">
        <v>260</v>
      </c>
      <c r="C69" s="45" t="s">
        <v>153</v>
      </c>
      <c r="D69" s="46" t="s">
        <v>253</v>
      </c>
      <c r="E69" s="47" t="s">
        <v>56</v>
      </c>
      <c r="F69" s="58">
        <v>4</v>
      </c>
      <c r="G69" s="49"/>
      <c r="H69" s="50">
        <f t="shared" si="3"/>
        <v>0</v>
      </c>
    </row>
    <row r="70" spans="1:8" ht="36" customHeight="1">
      <c r="A70" s="61"/>
      <c r="B70" s="51"/>
      <c r="C70" s="52" t="s">
        <v>23</v>
      </c>
      <c r="D70" s="71"/>
      <c r="E70" s="71"/>
      <c r="F70" s="71"/>
      <c r="G70" s="50"/>
      <c r="H70" s="50"/>
    </row>
    <row r="71" spans="1:8" ht="24.75" customHeight="1">
      <c r="A71" s="61" t="s">
        <v>94</v>
      </c>
      <c r="B71" s="62" t="s">
        <v>401</v>
      </c>
      <c r="C71" s="45" t="s">
        <v>95</v>
      </c>
      <c r="D71" s="46" t="s">
        <v>261</v>
      </c>
      <c r="E71" s="47"/>
      <c r="F71" s="48"/>
      <c r="G71" s="66"/>
      <c r="H71" s="50"/>
    </row>
    <row r="72" spans="1:8" ht="24.75" customHeight="1">
      <c r="A72" s="61" t="s">
        <v>262</v>
      </c>
      <c r="B72" s="44" t="s">
        <v>62</v>
      </c>
      <c r="C72" s="45" t="s">
        <v>389</v>
      </c>
      <c r="D72" s="46"/>
      <c r="E72" s="47" t="s">
        <v>49</v>
      </c>
      <c r="F72" s="48">
        <v>100</v>
      </c>
      <c r="G72" s="49"/>
      <c r="H72" s="50">
        <f t="shared" si="3"/>
        <v>0</v>
      </c>
    </row>
    <row r="73" spans="1:8" ht="24.75" customHeight="1">
      <c r="A73" s="61" t="s">
        <v>96</v>
      </c>
      <c r="B73" s="44" t="s">
        <v>50</v>
      </c>
      <c r="C73" s="45" t="s">
        <v>390</v>
      </c>
      <c r="D73" s="46"/>
      <c r="E73" s="56" t="s">
        <v>49</v>
      </c>
      <c r="F73" s="48">
        <v>2000</v>
      </c>
      <c r="G73" s="49"/>
      <c r="H73" s="50">
        <f t="shared" si="3"/>
        <v>0</v>
      </c>
    </row>
    <row r="74" spans="1:8" ht="30" customHeight="1" thickBot="1">
      <c r="A74" s="103"/>
      <c r="B74" s="116" t="str">
        <f>B6</f>
        <v>A</v>
      </c>
      <c r="C74" s="147" t="str">
        <f>C6</f>
        <v>TAYLOR AVENUE - RECONSTRUCTION - WAVERLEY TO NATHANIEL EASTBOUND</v>
      </c>
      <c r="D74" s="148"/>
      <c r="E74" s="148"/>
      <c r="F74" s="149"/>
      <c r="G74" s="18" t="s">
        <v>16</v>
      </c>
      <c r="H74" s="117">
        <f>SUM(H7:H73)</f>
        <v>0</v>
      </c>
    </row>
    <row r="75" spans="1:8" s="34" customFormat="1" ht="30" customHeight="1" thickBot="1" thickTop="1">
      <c r="A75" s="33"/>
      <c r="B75" s="118" t="s">
        <v>13</v>
      </c>
      <c r="C75" s="135" t="s">
        <v>264</v>
      </c>
      <c r="D75" s="136"/>
      <c r="E75" s="136"/>
      <c r="F75" s="136"/>
      <c r="G75" s="33"/>
      <c r="H75" s="113"/>
    </row>
    <row r="76" spans="1:8" ht="36" customHeight="1" thickTop="1">
      <c r="A76" s="17"/>
      <c r="B76" s="112"/>
      <c r="C76" s="29" t="s">
        <v>18</v>
      </c>
      <c r="D76" s="9"/>
      <c r="E76" s="7" t="s">
        <v>2</v>
      </c>
      <c r="F76" s="7" t="s">
        <v>2</v>
      </c>
      <c r="G76" s="17" t="s">
        <v>2</v>
      </c>
      <c r="H76" s="113"/>
    </row>
    <row r="77" spans="1:8" ht="33" customHeight="1">
      <c r="A77" s="61" t="s">
        <v>52</v>
      </c>
      <c r="B77" s="62" t="s">
        <v>97</v>
      </c>
      <c r="C77" s="45" t="s">
        <v>53</v>
      </c>
      <c r="D77" s="46" t="s">
        <v>170</v>
      </c>
      <c r="E77" s="47" t="s">
        <v>47</v>
      </c>
      <c r="F77" s="48">
        <v>150</v>
      </c>
      <c r="G77" s="49"/>
      <c r="H77" s="50">
        <f>ROUND(G77,2)*F77</f>
        <v>0</v>
      </c>
    </row>
    <row r="78" spans="1:8" ht="36" customHeight="1">
      <c r="A78" s="17"/>
      <c r="B78" s="112"/>
      <c r="C78" s="30" t="s">
        <v>57</v>
      </c>
      <c r="D78" s="9"/>
      <c r="E78" s="6"/>
      <c r="F78" s="9"/>
      <c r="G78" s="17"/>
      <c r="H78" s="113"/>
    </row>
    <row r="79" spans="1:8" ht="24.75" customHeight="1">
      <c r="A79" s="61" t="s">
        <v>103</v>
      </c>
      <c r="B79" s="62" t="s">
        <v>98</v>
      </c>
      <c r="C79" s="45" t="s">
        <v>105</v>
      </c>
      <c r="D79" s="46" t="s">
        <v>159</v>
      </c>
      <c r="E79" s="47"/>
      <c r="F79" s="48"/>
      <c r="G79" s="66"/>
      <c r="H79" s="50"/>
    </row>
    <row r="80" spans="1:8" ht="24.75" customHeight="1">
      <c r="A80" s="61" t="s">
        <v>106</v>
      </c>
      <c r="B80" s="44" t="s">
        <v>50</v>
      </c>
      <c r="C80" s="45" t="s">
        <v>107</v>
      </c>
      <c r="D80" s="46"/>
      <c r="E80" s="47" t="s">
        <v>49</v>
      </c>
      <c r="F80" s="48">
        <v>150</v>
      </c>
      <c r="G80" s="49"/>
      <c r="H80" s="50">
        <f aca="true" t="shared" si="4" ref="H80:H100">ROUND(G80,2)*F80</f>
        <v>0</v>
      </c>
    </row>
    <row r="81" spans="1:8" ht="24.75" customHeight="1">
      <c r="A81" s="61"/>
      <c r="B81" s="44" t="s">
        <v>62</v>
      </c>
      <c r="C81" s="45" t="s">
        <v>265</v>
      </c>
      <c r="D81" s="46" t="s">
        <v>2</v>
      </c>
      <c r="E81" s="47" t="s">
        <v>49</v>
      </c>
      <c r="F81" s="48">
        <v>1500</v>
      </c>
      <c r="G81" s="49"/>
      <c r="H81" s="50">
        <f t="shared" si="4"/>
        <v>0</v>
      </c>
    </row>
    <row r="82" spans="1:8" ht="24.75" customHeight="1">
      <c r="A82" s="61" t="s">
        <v>58</v>
      </c>
      <c r="B82" s="62" t="s">
        <v>99</v>
      </c>
      <c r="C82" s="45" t="s">
        <v>59</v>
      </c>
      <c r="D82" s="46" t="s">
        <v>181</v>
      </c>
      <c r="E82" s="47" t="s">
        <v>202</v>
      </c>
      <c r="F82" s="48"/>
      <c r="G82" s="50"/>
      <c r="H82" s="50"/>
    </row>
    <row r="83" spans="1:8" ht="24.75" customHeight="1">
      <c r="A83" s="61" t="s">
        <v>266</v>
      </c>
      <c r="B83" s="44" t="s">
        <v>50</v>
      </c>
      <c r="C83" s="45" t="s">
        <v>267</v>
      </c>
      <c r="D83" s="46"/>
      <c r="E83" s="47" t="s">
        <v>49</v>
      </c>
      <c r="F83" s="48">
        <v>300</v>
      </c>
      <c r="G83" s="49"/>
      <c r="H83" s="50">
        <f t="shared" si="4"/>
        <v>0</v>
      </c>
    </row>
    <row r="84" spans="1:8" ht="24.75" customHeight="1">
      <c r="A84" s="61" t="s">
        <v>60</v>
      </c>
      <c r="B84" s="62" t="s">
        <v>100</v>
      </c>
      <c r="C84" s="45" t="s">
        <v>61</v>
      </c>
      <c r="D84" s="46" t="s">
        <v>268</v>
      </c>
      <c r="E84" s="47"/>
      <c r="F84" s="48"/>
      <c r="G84" s="66"/>
      <c r="H84" s="50"/>
    </row>
    <row r="85" spans="1:8" ht="24.75" customHeight="1">
      <c r="A85" s="61" t="s">
        <v>294</v>
      </c>
      <c r="B85" s="44" t="s">
        <v>50</v>
      </c>
      <c r="C85" s="45" t="s">
        <v>269</v>
      </c>
      <c r="D85" s="46" t="s">
        <v>2</v>
      </c>
      <c r="E85" s="47" t="s">
        <v>49</v>
      </c>
      <c r="F85" s="48">
        <v>10</v>
      </c>
      <c r="G85" s="49"/>
      <c r="H85" s="50">
        <f t="shared" si="4"/>
        <v>0</v>
      </c>
    </row>
    <row r="86" spans="1:8" ht="24.75" customHeight="1">
      <c r="A86" s="61" t="s">
        <v>270</v>
      </c>
      <c r="B86" s="44" t="s">
        <v>62</v>
      </c>
      <c r="C86" s="45" t="s">
        <v>271</v>
      </c>
      <c r="D86" s="46" t="s">
        <v>2</v>
      </c>
      <c r="E86" s="47" t="s">
        <v>49</v>
      </c>
      <c r="F86" s="48">
        <v>400</v>
      </c>
      <c r="G86" s="49"/>
      <c r="H86" s="50">
        <f t="shared" si="4"/>
        <v>0</v>
      </c>
    </row>
    <row r="87" spans="1:8" ht="24.75" customHeight="1">
      <c r="A87" s="61" t="s">
        <v>272</v>
      </c>
      <c r="B87" s="44" t="s">
        <v>77</v>
      </c>
      <c r="C87" s="45" t="s">
        <v>273</v>
      </c>
      <c r="D87" s="46" t="s">
        <v>2</v>
      </c>
      <c r="E87" s="47" t="s">
        <v>49</v>
      </c>
      <c r="F87" s="48">
        <v>150</v>
      </c>
      <c r="G87" s="49"/>
      <c r="H87" s="50">
        <f t="shared" si="4"/>
        <v>0</v>
      </c>
    </row>
    <row r="88" spans="1:8" ht="24.75" customHeight="1">
      <c r="A88" s="61" t="s">
        <v>63</v>
      </c>
      <c r="B88" s="62" t="s">
        <v>101</v>
      </c>
      <c r="C88" s="45" t="s">
        <v>64</v>
      </c>
      <c r="D88" s="46" t="s">
        <v>181</v>
      </c>
      <c r="E88" s="47"/>
      <c r="F88" s="48"/>
      <c r="G88" s="66"/>
      <c r="H88" s="50"/>
    </row>
    <row r="89" spans="1:8" ht="24.75" customHeight="1">
      <c r="A89" s="61" t="s">
        <v>65</v>
      </c>
      <c r="B89" s="44" t="s">
        <v>50</v>
      </c>
      <c r="C89" s="45" t="s">
        <v>66</v>
      </c>
      <c r="D89" s="46" t="s">
        <v>2</v>
      </c>
      <c r="E89" s="47" t="s">
        <v>56</v>
      </c>
      <c r="F89" s="48">
        <v>600</v>
      </c>
      <c r="G89" s="49"/>
      <c r="H89" s="50">
        <f t="shared" si="4"/>
        <v>0</v>
      </c>
    </row>
    <row r="90" spans="1:8" ht="24.75" customHeight="1">
      <c r="A90" s="61" t="s">
        <v>67</v>
      </c>
      <c r="B90" s="62" t="s">
        <v>102</v>
      </c>
      <c r="C90" s="45" t="s">
        <v>68</v>
      </c>
      <c r="D90" s="46" t="s">
        <v>181</v>
      </c>
      <c r="E90" s="47"/>
      <c r="F90" s="48"/>
      <c r="G90" s="66"/>
      <c r="H90" s="50"/>
    </row>
    <row r="91" spans="1:8" ht="24.75" customHeight="1">
      <c r="A91" s="61" t="s">
        <v>69</v>
      </c>
      <c r="B91" s="44" t="s">
        <v>50</v>
      </c>
      <c r="C91" s="45" t="s">
        <v>70</v>
      </c>
      <c r="D91" s="46" t="s">
        <v>2</v>
      </c>
      <c r="E91" s="47" t="s">
        <v>56</v>
      </c>
      <c r="F91" s="48">
        <v>1200</v>
      </c>
      <c r="G91" s="49"/>
      <c r="H91" s="50">
        <f t="shared" si="4"/>
        <v>0</v>
      </c>
    </row>
    <row r="92" spans="1:8" ht="24.75" customHeight="1">
      <c r="A92" s="61" t="s">
        <v>190</v>
      </c>
      <c r="B92" s="62" t="s">
        <v>104</v>
      </c>
      <c r="C92" s="45" t="s">
        <v>192</v>
      </c>
      <c r="D92" s="46" t="s">
        <v>193</v>
      </c>
      <c r="E92" s="47"/>
      <c r="F92" s="48"/>
      <c r="G92" s="66"/>
      <c r="H92" s="50"/>
    </row>
    <row r="93" spans="1:8" ht="24.75" customHeight="1">
      <c r="A93" s="61" t="s">
        <v>274</v>
      </c>
      <c r="B93" s="44" t="s">
        <v>50</v>
      </c>
      <c r="C93" s="45" t="s">
        <v>275</v>
      </c>
      <c r="D93" s="46" t="s">
        <v>202</v>
      </c>
      <c r="E93" s="47" t="s">
        <v>76</v>
      </c>
      <c r="F93" s="48">
        <v>500</v>
      </c>
      <c r="G93" s="49"/>
      <c r="H93" s="50">
        <f t="shared" si="4"/>
        <v>0</v>
      </c>
    </row>
    <row r="94" spans="1:8" ht="24.75" customHeight="1">
      <c r="A94" s="61" t="s">
        <v>195</v>
      </c>
      <c r="B94" s="44" t="s">
        <v>62</v>
      </c>
      <c r="C94" s="45" t="s">
        <v>196</v>
      </c>
      <c r="D94" s="46" t="s">
        <v>202</v>
      </c>
      <c r="E94" s="47" t="s">
        <v>76</v>
      </c>
      <c r="F94" s="48">
        <v>10</v>
      </c>
      <c r="G94" s="49"/>
      <c r="H94" s="50">
        <f t="shared" si="4"/>
        <v>0</v>
      </c>
    </row>
    <row r="95" spans="1:8" ht="31.5" customHeight="1">
      <c r="A95" s="61" t="s">
        <v>213</v>
      </c>
      <c r="B95" s="62" t="s">
        <v>108</v>
      </c>
      <c r="C95" s="45" t="s">
        <v>215</v>
      </c>
      <c r="D95" s="46" t="s">
        <v>276</v>
      </c>
      <c r="E95" s="73"/>
      <c r="F95" s="48"/>
      <c r="G95" s="66"/>
      <c r="H95" s="50"/>
    </row>
    <row r="96" spans="1:8" ht="24.75" customHeight="1">
      <c r="A96" s="61" t="s">
        <v>399</v>
      </c>
      <c r="B96" s="44" t="s">
        <v>50</v>
      </c>
      <c r="C96" s="45" t="s">
        <v>81</v>
      </c>
      <c r="D96" s="46"/>
      <c r="E96" s="47"/>
      <c r="F96" s="48"/>
      <c r="G96" s="66"/>
      <c r="H96" s="50"/>
    </row>
    <row r="97" spans="1:8" ht="24.75" customHeight="1">
      <c r="A97" s="61" t="s">
        <v>400</v>
      </c>
      <c r="B97" s="53" t="s">
        <v>246</v>
      </c>
      <c r="C97" s="45" t="s">
        <v>277</v>
      </c>
      <c r="D97" s="46"/>
      <c r="E97" s="47" t="s">
        <v>51</v>
      </c>
      <c r="F97" s="48">
        <v>850</v>
      </c>
      <c r="G97" s="49"/>
      <c r="H97" s="50">
        <f t="shared" si="4"/>
        <v>0</v>
      </c>
    </row>
    <row r="98" spans="1:8" ht="24.75" customHeight="1">
      <c r="A98" s="61" t="s">
        <v>114</v>
      </c>
      <c r="B98" s="44" t="s">
        <v>62</v>
      </c>
      <c r="C98" s="45" t="s">
        <v>115</v>
      </c>
      <c r="D98" s="46"/>
      <c r="E98" s="47"/>
      <c r="F98" s="48"/>
      <c r="G98" s="66"/>
      <c r="H98" s="50"/>
    </row>
    <row r="99" spans="1:8" ht="24.75" customHeight="1">
      <c r="A99" s="61" t="s">
        <v>116</v>
      </c>
      <c r="B99" s="53" t="s">
        <v>246</v>
      </c>
      <c r="C99" s="45" t="s">
        <v>277</v>
      </c>
      <c r="D99" s="46"/>
      <c r="E99" s="47" t="s">
        <v>51</v>
      </c>
      <c r="F99" s="48">
        <v>15</v>
      </c>
      <c r="G99" s="49"/>
      <c r="H99" s="50">
        <f t="shared" si="4"/>
        <v>0</v>
      </c>
    </row>
    <row r="100" spans="1:8" ht="24.75" customHeight="1">
      <c r="A100" s="61"/>
      <c r="B100" s="44" t="s">
        <v>77</v>
      </c>
      <c r="C100" s="45" t="s">
        <v>278</v>
      </c>
      <c r="D100" s="46"/>
      <c r="E100" s="47" t="s">
        <v>51</v>
      </c>
      <c r="F100" s="48">
        <v>300</v>
      </c>
      <c r="G100" s="49"/>
      <c r="H100" s="50">
        <f t="shared" si="4"/>
        <v>0</v>
      </c>
    </row>
    <row r="101" spans="1:8" ht="36" customHeight="1">
      <c r="A101" s="17"/>
      <c r="B101" s="114"/>
      <c r="C101" s="30" t="s">
        <v>19</v>
      </c>
      <c r="D101" s="9"/>
      <c r="E101" s="7"/>
      <c r="F101" s="7"/>
      <c r="G101" s="17"/>
      <c r="H101" s="113"/>
    </row>
    <row r="102" spans="1:8" ht="34.5" customHeight="1">
      <c r="A102" s="61" t="s">
        <v>82</v>
      </c>
      <c r="B102" s="74" t="s">
        <v>109</v>
      </c>
      <c r="C102" s="45" t="s">
        <v>83</v>
      </c>
      <c r="D102" s="46" t="s">
        <v>199</v>
      </c>
      <c r="E102" s="71"/>
      <c r="F102" s="71"/>
      <c r="G102" s="66"/>
      <c r="H102" s="50"/>
    </row>
    <row r="103" spans="1:8" ht="24.75" customHeight="1" hidden="1">
      <c r="A103" s="61"/>
      <c r="B103" s="51"/>
      <c r="C103" s="75" t="s">
        <v>279</v>
      </c>
      <c r="D103" s="71"/>
      <c r="E103" s="71"/>
      <c r="F103" s="71"/>
      <c r="G103" s="66"/>
      <c r="H103" s="50"/>
    </row>
    <row r="104" spans="1:8" ht="31.5" customHeight="1">
      <c r="A104" s="61" t="s">
        <v>129</v>
      </c>
      <c r="B104" s="76" t="s">
        <v>50</v>
      </c>
      <c r="C104" s="45" t="s">
        <v>130</v>
      </c>
      <c r="D104" s="71"/>
      <c r="E104" s="47" t="s">
        <v>49</v>
      </c>
      <c r="F104" s="77">
        <v>450</v>
      </c>
      <c r="G104" s="49"/>
      <c r="H104" s="50">
        <f aca="true" t="shared" si="5" ref="H104:H109">ROUND(G104,2)*F104</f>
        <v>0</v>
      </c>
    </row>
    <row r="105" spans="1:8" ht="24.75" customHeight="1">
      <c r="A105" s="61"/>
      <c r="B105" s="51"/>
      <c r="C105" s="75" t="s">
        <v>280</v>
      </c>
      <c r="D105" s="71"/>
      <c r="E105" s="71"/>
      <c r="F105" s="71"/>
      <c r="G105" s="66"/>
      <c r="H105" s="50"/>
    </row>
    <row r="106" spans="1:8" ht="36" customHeight="1">
      <c r="A106" s="61" t="s">
        <v>84</v>
      </c>
      <c r="B106" s="62" t="s">
        <v>110</v>
      </c>
      <c r="C106" s="45" t="s">
        <v>85</v>
      </c>
      <c r="D106" s="46" t="s">
        <v>199</v>
      </c>
      <c r="E106" s="47"/>
      <c r="F106" s="58"/>
      <c r="G106" s="78"/>
      <c r="H106" s="50"/>
    </row>
    <row r="107" spans="1:8" ht="36" customHeight="1">
      <c r="A107" s="61" t="s">
        <v>86</v>
      </c>
      <c r="B107" s="44" t="s">
        <v>50</v>
      </c>
      <c r="C107" s="45" t="s">
        <v>396</v>
      </c>
      <c r="D107" s="46" t="s">
        <v>211</v>
      </c>
      <c r="E107" s="47" t="s">
        <v>76</v>
      </c>
      <c r="F107" s="48">
        <v>12</v>
      </c>
      <c r="G107" s="49"/>
      <c r="H107" s="50">
        <f t="shared" si="5"/>
        <v>0</v>
      </c>
    </row>
    <row r="108" spans="1:8" ht="24.75" customHeight="1">
      <c r="A108" s="61" t="s">
        <v>281</v>
      </c>
      <c r="B108" s="62" t="s">
        <v>111</v>
      </c>
      <c r="C108" s="45" t="s">
        <v>376</v>
      </c>
      <c r="D108" s="46" t="s">
        <v>282</v>
      </c>
      <c r="E108" s="47" t="s">
        <v>49</v>
      </c>
      <c r="F108" s="48">
        <v>200</v>
      </c>
      <c r="G108" s="49"/>
      <c r="H108" s="50">
        <f t="shared" si="5"/>
        <v>0</v>
      </c>
    </row>
    <row r="109" spans="1:8" ht="24.75" customHeight="1">
      <c r="A109" s="61" t="s">
        <v>221</v>
      </c>
      <c r="B109" s="62" t="s">
        <v>112</v>
      </c>
      <c r="C109" s="45" t="s">
        <v>375</v>
      </c>
      <c r="D109" s="46" t="s">
        <v>125</v>
      </c>
      <c r="E109" s="47" t="s">
        <v>223</v>
      </c>
      <c r="F109" s="48">
        <v>26</v>
      </c>
      <c r="G109" s="49"/>
      <c r="H109" s="50">
        <f t="shared" si="5"/>
        <v>0</v>
      </c>
    </row>
    <row r="110" spans="1:8" ht="36" customHeight="1">
      <c r="A110" s="17"/>
      <c r="B110" s="114"/>
      <c r="C110" s="30" t="s">
        <v>20</v>
      </c>
      <c r="D110" s="9"/>
      <c r="E110" s="8"/>
      <c r="F110" s="7"/>
      <c r="G110" s="17"/>
      <c r="H110" s="113"/>
    </row>
    <row r="111" spans="1:8" ht="24.75" customHeight="1">
      <c r="A111" s="61" t="s">
        <v>87</v>
      </c>
      <c r="B111" s="62" t="s">
        <v>113</v>
      </c>
      <c r="C111" s="45" t="s">
        <v>88</v>
      </c>
      <c r="D111" s="46" t="s">
        <v>283</v>
      </c>
      <c r="E111" s="47" t="s">
        <v>76</v>
      </c>
      <c r="F111" s="58">
        <v>1500</v>
      </c>
      <c r="G111" s="49"/>
      <c r="H111" s="50">
        <f>ROUND(G111,2)*F111</f>
        <v>0</v>
      </c>
    </row>
    <row r="112" spans="1:8" ht="48" customHeight="1">
      <c r="A112" s="17"/>
      <c r="B112" s="114"/>
      <c r="C112" s="30" t="s">
        <v>21</v>
      </c>
      <c r="D112" s="9"/>
      <c r="E112" s="8"/>
      <c r="F112" s="7"/>
      <c r="G112" s="17"/>
      <c r="H112" s="113"/>
    </row>
    <row r="113" spans="1:8" ht="24.75" customHeight="1">
      <c r="A113" s="61" t="s">
        <v>234</v>
      </c>
      <c r="B113" s="79" t="s">
        <v>284</v>
      </c>
      <c r="C113" s="80" t="s">
        <v>285</v>
      </c>
      <c r="D113" s="81" t="s">
        <v>227</v>
      </c>
      <c r="E113" s="82"/>
      <c r="F113" s="58"/>
      <c r="G113" s="66"/>
      <c r="H113" s="50"/>
    </row>
    <row r="114" spans="1:8" ht="24.75" customHeight="1">
      <c r="A114" s="61" t="s">
        <v>259</v>
      </c>
      <c r="B114" s="83" t="s">
        <v>50</v>
      </c>
      <c r="C114" s="80" t="s">
        <v>286</v>
      </c>
      <c r="D114" s="81"/>
      <c r="E114" s="82" t="s">
        <v>56</v>
      </c>
      <c r="F114" s="58">
        <v>6</v>
      </c>
      <c r="G114" s="49"/>
      <c r="H114" s="50">
        <f>ROUND(G114,2)*F114</f>
        <v>0</v>
      </c>
    </row>
    <row r="115" spans="1:8" ht="36" customHeight="1">
      <c r="A115" s="17"/>
      <c r="B115" s="115"/>
      <c r="C115" s="30" t="s">
        <v>22</v>
      </c>
      <c r="D115" s="9"/>
      <c r="E115" s="8"/>
      <c r="F115" s="7"/>
      <c r="G115" s="17"/>
      <c r="H115" s="113"/>
    </row>
    <row r="116" spans="1:8" ht="24.75" customHeight="1">
      <c r="A116" s="61" t="s">
        <v>287</v>
      </c>
      <c r="B116" s="62" t="s">
        <v>288</v>
      </c>
      <c r="C116" s="60" t="s">
        <v>289</v>
      </c>
      <c r="D116" s="46" t="s">
        <v>253</v>
      </c>
      <c r="E116" s="47" t="s">
        <v>56</v>
      </c>
      <c r="F116" s="58">
        <v>6</v>
      </c>
      <c r="G116" s="49"/>
      <c r="H116" s="50">
        <f>ROUND(G116,2)*F116</f>
        <v>0</v>
      </c>
    </row>
    <row r="117" spans="1:8" ht="36" customHeight="1">
      <c r="A117" s="17"/>
      <c r="B117" s="112"/>
      <c r="C117" s="30" t="s">
        <v>23</v>
      </c>
      <c r="D117" s="9"/>
      <c r="E117" s="6"/>
      <c r="F117" s="9"/>
      <c r="G117" s="17"/>
      <c r="H117" s="113"/>
    </row>
    <row r="118" spans="1:8" ht="24.75" customHeight="1">
      <c r="A118" s="61" t="s">
        <v>290</v>
      </c>
      <c r="B118" s="84" t="s">
        <v>291</v>
      </c>
      <c r="C118" s="54" t="s">
        <v>292</v>
      </c>
      <c r="D118" s="55" t="s">
        <v>293</v>
      </c>
      <c r="E118" s="56" t="s">
        <v>49</v>
      </c>
      <c r="F118" s="57">
        <v>500</v>
      </c>
      <c r="G118" s="49"/>
      <c r="H118" s="50">
        <f>ROUND(G118,2)*F118</f>
        <v>0</v>
      </c>
    </row>
    <row r="119" spans="1:8" s="34" customFormat="1" ht="30" customHeight="1" thickBot="1">
      <c r="A119" s="104"/>
      <c r="B119" s="116" t="str">
        <f>B75</f>
        <v>B</v>
      </c>
      <c r="C119" s="147" t="str">
        <f>C75</f>
        <v>TAYLOR AVENUE-REHABILITATION- NATHANIEL TO WILTON EASTBOUND</v>
      </c>
      <c r="D119" s="148"/>
      <c r="E119" s="148"/>
      <c r="F119" s="149"/>
      <c r="G119" s="35" t="s">
        <v>16</v>
      </c>
      <c r="H119" s="117">
        <f>SUM(H76:H118)</f>
        <v>0</v>
      </c>
    </row>
    <row r="120" spans="1:8" s="34" customFormat="1" ht="30" customHeight="1" thickBot="1" thickTop="1">
      <c r="A120" s="33"/>
      <c r="B120" s="118" t="s">
        <v>14</v>
      </c>
      <c r="C120" s="135" t="s">
        <v>329</v>
      </c>
      <c r="D120" s="136"/>
      <c r="E120" s="136"/>
      <c r="F120" s="136"/>
      <c r="G120" s="33"/>
      <c r="H120" s="113"/>
    </row>
    <row r="121" spans="1:8" ht="36" customHeight="1" thickTop="1">
      <c r="A121" s="17"/>
      <c r="B121" s="112"/>
      <c r="C121" s="29" t="s">
        <v>18</v>
      </c>
      <c r="D121" s="9"/>
      <c r="E121" s="7" t="s">
        <v>2</v>
      </c>
      <c r="F121" s="7" t="s">
        <v>2</v>
      </c>
      <c r="G121" s="17" t="s">
        <v>2</v>
      </c>
      <c r="H121" s="113"/>
    </row>
    <row r="122" spans="1:8" ht="36" customHeight="1">
      <c r="A122" s="61" t="s">
        <v>52</v>
      </c>
      <c r="B122" s="62" t="s">
        <v>126</v>
      </c>
      <c r="C122" s="45" t="s">
        <v>53</v>
      </c>
      <c r="D122" s="46" t="s">
        <v>170</v>
      </c>
      <c r="E122" s="47" t="s">
        <v>47</v>
      </c>
      <c r="F122" s="48">
        <v>200</v>
      </c>
      <c r="G122" s="49"/>
      <c r="H122" s="50">
        <f>ROUND(G122,2)*F122</f>
        <v>0</v>
      </c>
    </row>
    <row r="123" spans="1:8" ht="24.75" customHeight="1">
      <c r="A123" s="61" t="s">
        <v>172</v>
      </c>
      <c r="B123" s="62" t="s">
        <v>132</v>
      </c>
      <c r="C123" s="45" t="s">
        <v>174</v>
      </c>
      <c r="D123" s="46" t="s">
        <v>159</v>
      </c>
      <c r="E123" s="47" t="s">
        <v>47</v>
      </c>
      <c r="F123" s="48">
        <v>400</v>
      </c>
      <c r="G123" s="49"/>
      <c r="H123" s="50">
        <f>ROUND(G123,2)*F123</f>
        <v>0</v>
      </c>
    </row>
    <row r="124" spans="1:8" ht="36" customHeight="1">
      <c r="A124" s="17"/>
      <c r="B124" s="112"/>
      <c r="C124" s="30" t="s">
        <v>57</v>
      </c>
      <c r="D124" s="9"/>
      <c r="E124" s="6"/>
      <c r="F124" s="9"/>
      <c r="G124" s="17"/>
      <c r="H124" s="113"/>
    </row>
    <row r="125" spans="1:8" ht="24.75" customHeight="1">
      <c r="A125" s="61" t="s">
        <v>60</v>
      </c>
      <c r="B125" s="62" t="s">
        <v>135</v>
      </c>
      <c r="C125" s="45" t="s">
        <v>61</v>
      </c>
      <c r="D125" s="46" t="s">
        <v>268</v>
      </c>
      <c r="E125" s="47"/>
      <c r="F125" s="48"/>
      <c r="G125" s="66"/>
      <c r="H125" s="50"/>
    </row>
    <row r="126" spans="1:8" ht="24.75" customHeight="1">
      <c r="A126" s="61" t="s">
        <v>294</v>
      </c>
      <c r="B126" s="44" t="s">
        <v>50</v>
      </c>
      <c r="C126" s="45" t="s">
        <v>269</v>
      </c>
      <c r="D126" s="46" t="s">
        <v>2</v>
      </c>
      <c r="E126" s="47" t="s">
        <v>49</v>
      </c>
      <c r="F126" s="48">
        <v>20</v>
      </c>
      <c r="G126" s="49"/>
      <c r="H126" s="50">
        <f aca="true" t="shared" si="6" ref="H126:H156">ROUND(G126,2)*F126</f>
        <v>0</v>
      </c>
    </row>
    <row r="127" spans="1:8" ht="24.75" customHeight="1">
      <c r="A127" s="61" t="s">
        <v>270</v>
      </c>
      <c r="B127" s="44" t="s">
        <v>62</v>
      </c>
      <c r="C127" s="45" t="s">
        <v>271</v>
      </c>
      <c r="D127" s="46" t="s">
        <v>2</v>
      </c>
      <c r="E127" s="47" t="s">
        <v>49</v>
      </c>
      <c r="F127" s="48">
        <v>150</v>
      </c>
      <c r="G127" s="49"/>
      <c r="H127" s="50">
        <f t="shared" si="6"/>
        <v>0</v>
      </c>
    </row>
    <row r="128" spans="1:8" ht="24.75" customHeight="1">
      <c r="A128" s="61" t="s">
        <v>295</v>
      </c>
      <c r="B128" s="44" t="s">
        <v>77</v>
      </c>
      <c r="C128" s="45" t="s">
        <v>296</v>
      </c>
      <c r="D128" s="46" t="s">
        <v>2</v>
      </c>
      <c r="E128" s="47" t="s">
        <v>49</v>
      </c>
      <c r="F128" s="48">
        <v>100</v>
      </c>
      <c r="G128" s="49"/>
      <c r="H128" s="50">
        <f t="shared" si="6"/>
        <v>0</v>
      </c>
    </row>
    <row r="129" spans="1:8" ht="24.75" customHeight="1">
      <c r="A129" s="61" t="s">
        <v>272</v>
      </c>
      <c r="B129" s="44" t="s">
        <v>93</v>
      </c>
      <c r="C129" s="45" t="s">
        <v>273</v>
      </c>
      <c r="D129" s="46" t="s">
        <v>2</v>
      </c>
      <c r="E129" s="47" t="s">
        <v>49</v>
      </c>
      <c r="F129" s="48">
        <v>100</v>
      </c>
      <c r="G129" s="49"/>
      <c r="H129" s="50">
        <f t="shared" si="6"/>
        <v>0</v>
      </c>
    </row>
    <row r="130" spans="1:8" ht="24.75" customHeight="1">
      <c r="A130" s="61" t="s">
        <v>63</v>
      </c>
      <c r="B130" s="62" t="s">
        <v>138</v>
      </c>
      <c r="C130" s="45" t="s">
        <v>64</v>
      </c>
      <c r="D130" s="46" t="s">
        <v>181</v>
      </c>
      <c r="E130" s="47"/>
      <c r="F130" s="48"/>
      <c r="G130" s="66"/>
      <c r="H130" s="50"/>
    </row>
    <row r="131" spans="1:8" ht="24.75" customHeight="1">
      <c r="A131" s="61" t="s">
        <v>65</v>
      </c>
      <c r="B131" s="44" t="s">
        <v>50</v>
      </c>
      <c r="C131" s="45" t="s">
        <v>66</v>
      </c>
      <c r="D131" s="46" t="s">
        <v>2</v>
      </c>
      <c r="E131" s="47" t="s">
        <v>56</v>
      </c>
      <c r="F131" s="48">
        <v>200</v>
      </c>
      <c r="G131" s="49"/>
      <c r="H131" s="50">
        <f t="shared" si="6"/>
        <v>0</v>
      </c>
    </row>
    <row r="132" spans="1:8" ht="24.75" customHeight="1">
      <c r="A132" s="61" t="s">
        <v>67</v>
      </c>
      <c r="B132" s="62" t="s">
        <v>297</v>
      </c>
      <c r="C132" s="45" t="s">
        <v>68</v>
      </c>
      <c r="D132" s="46" t="s">
        <v>181</v>
      </c>
      <c r="E132" s="47"/>
      <c r="F132" s="48"/>
      <c r="G132" s="66"/>
      <c r="H132" s="50"/>
    </row>
    <row r="133" spans="1:8" ht="24.75" customHeight="1">
      <c r="A133" s="61" t="s">
        <v>69</v>
      </c>
      <c r="B133" s="44" t="s">
        <v>50</v>
      </c>
      <c r="C133" s="45" t="s">
        <v>70</v>
      </c>
      <c r="D133" s="46" t="s">
        <v>2</v>
      </c>
      <c r="E133" s="47" t="s">
        <v>56</v>
      </c>
      <c r="F133" s="48">
        <v>200</v>
      </c>
      <c r="G133" s="49"/>
      <c r="H133" s="50">
        <f t="shared" si="6"/>
        <v>0</v>
      </c>
    </row>
    <row r="134" spans="1:8" ht="24.75" customHeight="1">
      <c r="A134" s="61" t="s">
        <v>298</v>
      </c>
      <c r="B134" s="62" t="s">
        <v>299</v>
      </c>
      <c r="C134" s="45" t="s">
        <v>300</v>
      </c>
      <c r="D134" s="46" t="s">
        <v>186</v>
      </c>
      <c r="E134" s="47"/>
      <c r="F134" s="48"/>
      <c r="G134" s="66"/>
      <c r="H134" s="50"/>
    </row>
    <row r="135" spans="1:8" ht="24.75" customHeight="1">
      <c r="A135" s="61" t="s">
        <v>301</v>
      </c>
      <c r="B135" s="44" t="s">
        <v>302</v>
      </c>
      <c r="C135" s="45" t="s">
        <v>74</v>
      </c>
      <c r="D135" s="46" t="s">
        <v>75</v>
      </c>
      <c r="E135" s="47" t="s">
        <v>49</v>
      </c>
      <c r="F135" s="48">
        <v>60</v>
      </c>
      <c r="G135" s="49"/>
      <c r="H135" s="50">
        <f t="shared" si="6"/>
        <v>0</v>
      </c>
    </row>
    <row r="136" spans="1:8" ht="24.75" customHeight="1">
      <c r="A136" s="61" t="s">
        <v>303</v>
      </c>
      <c r="B136" s="62" t="s">
        <v>304</v>
      </c>
      <c r="C136" s="45" t="s">
        <v>73</v>
      </c>
      <c r="D136" s="46" t="s">
        <v>186</v>
      </c>
      <c r="E136" s="47" t="s">
        <v>202</v>
      </c>
      <c r="F136" s="48" t="s">
        <v>202</v>
      </c>
      <c r="G136" s="66"/>
      <c r="H136" s="50"/>
    </row>
    <row r="137" spans="1:8" ht="24.75" customHeight="1">
      <c r="A137" s="61" t="s">
        <v>305</v>
      </c>
      <c r="B137" s="44" t="s">
        <v>302</v>
      </c>
      <c r="C137" s="45" t="s">
        <v>74</v>
      </c>
      <c r="D137" s="46" t="s">
        <v>75</v>
      </c>
      <c r="E137" s="47"/>
      <c r="F137" s="48"/>
      <c r="G137" s="66"/>
      <c r="H137" s="50"/>
    </row>
    <row r="138" spans="1:8" ht="24.75" customHeight="1">
      <c r="A138" s="61" t="s">
        <v>306</v>
      </c>
      <c r="B138" s="53" t="s">
        <v>246</v>
      </c>
      <c r="C138" s="45" t="s">
        <v>307</v>
      </c>
      <c r="D138" s="46" t="s">
        <v>2</v>
      </c>
      <c r="E138" s="47" t="s">
        <v>49</v>
      </c>
      <c r="F138" s="48">
        <v>320</v>
      </c>
      <c r="G138" s="49"/>
      <c r="H138" s="50">
        <f t="shared" si="6"/>
        <v>0</v>
      </c>
    </row>
    <row r="139" spans="1:8" ht="24.75" customHeight="1">
      <c r="A139" s="61" t="s">
        <v>308</v>
      </c>
      <c r="B139" s="53" t="s">
        <v>309</v>
      </c>
      <c r="C139" s="45" t="s">
        <v>310</v>
      </c>
      <c r="D139" s="46"/>
      <c r="E139" s="47" t="s">
        <v>49</v>
      </c>
      <c r="F139" s="48">
        <v>1100</v>
      </c>
      <c r="G139" s="49"/>
      <c r="H139" s="50">
        <f t="shared" si="6"/>
        <v>0</v>
      </c>
    </row>
    <row r="140" spans="1:8" ht="24.75" customHeight="1">
      <c r="A140" s="61" t="s">
        <v>311</v>
      </c>
      <c r="B140" s="44" t="s">
        <v>62</v>
      </c>
      <c r="C140" s="45" t="s">
        <v>312</v>
      </c>
      <c r="D140" s="46" t="s">
        <v>313</v>
      </c>
      <c r="E140" s="47" t="s">
        <v>49</v>
      </c>
      <c r="F140" s="48">
        <v>1965</v>
      </c>
      <c r="G140" s="49"/>
      <c r="H140" s="50">
        <f t="shared" si="6"/>
        <v>0</v>
      </c>
    </row>
    <row r="141" spans="1:8" ht="24.75" customHeight="1">
      <c r="A141" s="61" t="s">
        <v>314</v>
      </c>
      <c r="B141" s="62" t="s">
        <v>315</v>
      </c>
      <c r="C141" s="45" t="s">
        <v>78</v>
      </c>
      <c r="D141" s="46" t="s">
        <v>193</v>
      </c>
      <c r="E141" s="47"/>
      <c r="F141" s="48"/>
      <c r="G141" s="50"/>
      <c r="H141" s="50"/>
    </row>
    <row r="142" spans="1:8" ht="24.75" customHeight="1">
      <c r="A142" s="61" t="s">
        <v>316</v>
      </c>
      <c r="B142" s="44" t="s">
        <v>50</v>
      </c>
      <c r="C142" s="45" t="s">
        <v>373</v>
      </c>
      <c r="D142" s="46" t="s">
        <v>317</v>
      </c>
      <c r="E142" s="47"/>
      <c r="F142" s="48"/>
      <c r="G142" s="50"/>
      <c r="H142" s="50"/>
    </row>
    <row r="143" spans="1:8" ht="24.75" customHeight="1">
      <c r="A143" s="61" t="s">
        <v>318</v>
      </c>
      <c r="B143" s="53" t="s">
        <v>246</v>
      </c>
      <c r="C143" s="45" t="s">
        <v>319</v>
      </c>
      <c r="D143" s="46"/>
      <c r="E143" s="47" t="s">
        <v>76</v>
      </c>
      <c r="F143" s="48">
        <v>70</v>
      </c>
      <c r="G143" s="49"/>
      <c r="H143" s="50">
        <f t="shared" si="6"/>
        <v>0</v>
      </c>
    </row>
    <row r="144" spans="1:8" ht="24.75" customHeight="1">
      <c r="A144" s="61" t="s">
        <v>320</v>
      </c>
      <c r="B144" s="53" t="s">
        <v>309</v>
      </c>
      <c r="C144" s="45" t="s">
        <v>321</v>
      </c>
      <c r="D144" s="46" t="s">
        <v>2</v>
      </c>
      <c r="E144" s="47" t="s">
        <v>76</v>
      </c>
      <c r="F144" s="48">
        <v>480</v>
      </c>
      <c r="G144" s="49"/>
      <c r="H144" s="50">
        <f t="shared" si="6"/>
        <v>0</v>
      </c>
    </row>
    <row r="145" spans="1:8" ht="24.75" customHeight="1">
      <c r="A145" s="61" t="s">
        <v>322</v>
      </c>
      <c r="B145" s="44" t="s">
        <v>62</v>
      </c>
      <c r="C145" s="45" t="s">
        <v>323</v>
      </c>
      <c r="D145" s="46" t="s">
        <v>79</v>
      </c>
      <c r="E145" s="47"/>
      <c r="F145" s="48"/>
      <c r="G145" s="66"/>
      <c r="H145" s="50"/>
    </row>
    <row r="146" spans="1:8" ht="24.75" customHeight="1">
      <c r="A146" s="61" t="s">
        <v>324</v>
      </c>
      <c r="B146" s="53" t="s">
        <v>246</v>
      </c>
      <c r="C146" s="45" t="s">
        <v>319</v>
      </c>
      <c r="D146" s="46"/>
      <c r="E146" s="47" t="s">
        <v>76</v>
      </c>
      <c r="F146" s="48">
        <v>40</v>
      </c>
      <c r="G146" s="49"/>
      <c r="H146" s="50">
        <f t="shared" si="6"/>
        <v>0</v>
      </c>
    </row>
    <row r="147" spans="1:8" ht="24.75" customHeight="1">
      <c r="A147" s="61" t="s">
        <v>325</v>
      </c>
      <c r="B147" s="53" t="s">
        <v>309</v>
      </c>
      <c r="C147" s="45" t="s">
        <v>326</v>
      </c>
      <c r="D147" s="46" t="s">
        <v>2</v>
      </c>
      <c r="E147" s="47" t="s">
        <v>76</v>
      </c>
      <c r="F147" s="48">
        <v>430</v>
      </c>
      <c r="G147" s="49"/>
      <c r="H147" s="50">
        <f t="shared" si="6"/>
        <v>0</v>
      </c>
    </row>
    <row r="148" spans="1:8" ht="24.75" customHeight="1">
      <c r="A148" s="61" t="s">
        <v>327</v>
      </c>
      <c r="B148" s="44" t="s">
        <v>77</v>
      </c>
      <c r="C148" s="45" t="s">
        <v>395</v>
      </c>
      <c r="D148" s="46" t="s">
        <v>328</v>
      </c>
      <c r="E148" s="47" t="s">
        <v>76</v>
      </c>
      <c r="F148" s="48">
        <v>30</v>
      </c>
      <c r="G148" s="49"/>
      <c r="H148" s="50">
        <f t="shared" si="6"/>
        <v>0</v>
      </c>
    </row>
    <row r="149" spans="1:8" ht="31.5" customHeight="1">
      <c r="A149" s="61" t="s">
        <v>213</v>
      </c>
      <c r="B149" s="62" t="s">
        <v>330</v>
      </c>
      <c r="C149" s="45" t="s">
        <v>215</v>
      </c>
      <c r="D149" s="46" t="s">
        <v>276</v>
      </c>
      <c r="E149" s="73"/>
      <c r="F149" s="48"/>
      <c r="G149" s="66"/>
      <c r="H149" s="50"/>
    </row>
    <row r="150" spans="1:8" ht="24.75" customHeight="1">
      <c r="A150" s="61" t="s">
        <v>399</v>
      </c>
      <c r="B150" s="44" t="s">
        <v>50</v>
      </c>
      <c r="C150" s="45" t="s">
        <v>81</v>
      </c>
      <c r="D150" s="46"/>
      <c r="E150" s="47"/>
      <c r="F150" s="48"/>
      <c r="G150" s="66"/>
      <c r="H150" s="50"/>
    </row>
    <row r="151" spans="1:8" ht="24.75" customHeight="1">
      <c r="A151" s="61" t="s">
        <v>400</v>
      </c>
      <c r="B151" s="53" t="s">
        <v>246</v>
      </c>
      <c r="C151" s="45" t="s">
        <v>277</v>
      </c>
      <c r="D151" s="46"/>
      <c r="E151" s="47" t="s">
        <v>51</v>
      </c>
      <c r="F151" s="48">
        <v>2000</v>
      </c>
      <c r="G151" s="49"/>
      <c r="H151" s="50">
        <f t="shared" si="6"/>
        <v>0</v>
      </c>
    </row>
    <row r="152" spans="1:8" ht="24.75" customHeight="1">
      <c r="A152" s="61" t="s">
        <v>217</v>
      </c>
      <c r="B152" s="44" t="s">
        <v>62</v>
      </c>
      <c r="C152" s="45" t="s">
        <v>115</v>
      </c>
      <c r="D152" s="46"/>
      <c r="E152" s="47"/>
      <c r="F152" s="48"/>
      <c r="G152" s="66"/>
      <c r="H152" s="50"/>
    </row>
    <row r="153" spans="1:8" ht="24.75" customHeight="1">
      <c r="A153" s="61" t="s">
        <v>218</v>
      </c>
      <c r="B153" s="53" t="s">
        <v>246</v>
      </c>
      <c r="C153" s="45" t="s">
        <v>277</v>
      </c>
      <c r="D153" s="46"/>
      <c r="E153" s="47" t="s">
        <v>51</v>
      </c>
      <c r="F153" s="48">
        <v>150</v>
      </c>
      <c r="G153" s="49"/>
      <c r="H153" s="50">
        <f t="shared" si="6"/>
        <v>0</v>
      </c>
    </row>
    <row r="154" spans="1:8" ht="24.75" customHeight="1">
      <c r="A154" s="61" t="s">
        <v>331</v>
      </c>
      <c r="B154" s="62" t="s">
        <v>332</v>
      </c>
      <c r="C154" s="45" t="s">
        <v>333</v>
      </c>
      <c r="D154" s="46" t="s">
        <v>334</v>
      </c>
      <c r="E154" s="47"/>
      <c r="F154" s="48"/>
      <c r="G154" s="66"/>
      <c r="H154" s="50"/>
    </row>
    <row r="155" spans="1:8" ht="24.75" customHeight="1">
      <c r="A155" s="61" t="s">
        <v>335</v>
      </c>
      <c r="B155" s="44" t="s">
        <v>50</v>
      </c>
      <c r="C155" s="45" t="s">
        <v>336</v>
      </c>
      <c r="D155" s="46" t="s">
        <v>2</v>
      </c>
      <c r="E155" s="47" t="s">
        <v>49</v>
      </c>
      <c r="F155" s="48">
        <v>4500</v>
      </c>
      <c r="G155" s="49"/>
      <c r="H155" s="50">
        <f t="shared" si="6"/>
        <v>0</v>
      </c>
    </row>
    <row r="156" spans="1:8" ht="24.75" customHeight="1">
      <c r="A156" s="61" t="s">
        <v>337</v>
      </c>
      <c r="B156" s="44" t="s">
        <v>62</v>
      </c>
      <c r="C156" s="45" t="s">
        <v>374</v>
      </c>
      <c r="D156" s="46" t="s">
        <v>2</v>
      </c>
      <c r="E156" s="47" t="s">
        <v>49</v>
      </c>
      <c r="F156" s="48">
        <v>4500</v>
      </c>
      <c r="G156" s="49"/>
      <c r="H156" s="50">
        <f t="shared" si="6"/>
        <v>0</v>
      </c>
    </row>
    <row r="157" spans="1:8" ht="36" customHeight="1">
      <c r="A157" s="17"/>
      <c r="B157" s="114"/>
      <c r="C157" s="30" t="s">
        <v>19</v>
      </c>
      <c r="D157" s="9"/>
      <c r="E157" s="7"/>
      <c r="F157" s="7"/>
      <c r="G157" s="17"/>
      <c r="H157" s="113"/>
    </row>
    <row r="158" spans="1:8" ht="24.75" customHeight="1">
      <c r="A158" s="61" t="s">
        <v>221</v>
      </c>
      <c r="B158" s="62" t="s">
        <v>338</v>
      </c>
      <c r="C158" s="45" t="s">
        <v>375</v>
      </c>
      <c r="D158" s="46" t="s">
        <v>125</v>
      </c>
      <c r="E158" s="47" t="s">
        <v>223</v>
      </c>
      <c r="F158" s="48">
        <v>12</v>
      </c>
      <c r="G158" s="49"/>
      <c r="H158" s="50">
        <f>ROUND(G158,2)*F158</f>
        <v>0</v>
      </c>
    </row>
    <row r="159" spans="1:8" ht="36" customHeight="1">
      <c r="A159" s="17"/>
      <c r="B159" s="114"/>
      <c r="C159" s="30" t="s">
        <v>20</v>
      </c>
      <c r="D159" s="9"/>
      <c r="E159" s="8"/>
      <c r="F159" s="7"/>
      <c r="G159" s="17"/>
      <c r="H159" s="113"/>
    </row>
    <row r="160" spans="1:8" ht="24.75" customHeight="1">
      <c r="A160" s="61" t="s">
        <v>87</v>
      </c>
      <c r="B160" s="62" t="s">
        <v>339</v>
      </c>
      <c r="C160" s="45" t="s">
        <v>88</v>
      </c>
      <c r="D160" s="46" t="s">
        <v>283</v>
      </c>
      <c r="E160" s="47" t="s">
        <v>76</v>
      </c>
      <c r="F160" s="58">
        <v>2500</v>
      </c>
      <c r="G160" s="49"/>
      <c r="H160" s="50">
        <f>ROUND(G160,2)*F160</f>
        <v>0</v>
      </c>
    </row>
    <row r="161" spans="1:8" ht="48" customHeight="1">
      <c r="A161" s="17"/>
      <c r="B161" s="114"/>
      <c r="C161" s="30" t="s">
        <v>21</v>
      </c>
      <c r="D161" s="9"/>
      <c r="E161" s="8"/>
      <c r="F161" s="7"/>
      <c r="G161" s="17"/>
      <c r="H161" s="113"/>
    </row>
    <row r="162" spans="1:8" ht="24.75" customHeight="1">
      <c r="A162" s="61" t="s">
        <v>224</v>
      </c>
      <c r="B162" s="62" t="s">
        <v>340</v>
      </c>
      <c r="C162" s="45" t="s">
        <v>226</v>
      </c>
      <c r="D162" s="46" t="s">
        <v>227</v>
      </c>
      <c r="E162" s="47"/>
      <c r="F162" s="58"/>
      <c r="G162" s="66"/>
      <c r="H162" s="50"/>
    </row>
    <row r="163" spans="1:8" ht="24.75" customHeight="1">
      <c r="A163" s="61" t="s">
        <v>228</v>
      </c>
      <c r="B163" s="44" t="s">
        <v>50</v>
      </c>
      <c r="C163" s="45" t="s">
        <v>380</v>
      </c>
      <c r="D163" s="46"/>
      <c r="E163" s="47" t="s">
        <v>56</v>
      </c>
      <c r="F163" s="58">
        <v>3</v>
      </c>
      <c r="G163" s="49"/>
      <c r="H163" s="50">
        <f aca="true" t="shared" si="7" ref="H163:H174">ROUND(G163,2)*F163</f>
        <v>0</v>
      </c>
    </row>
    <row r="164" spans="1:8" ht="24.75" customHeight="1">
      <c r="A164" s="61" t="s">
        <v>341</v>
      </c>
      <c r="B164" s="62" t="s">
        <v>342</v>
      </c>
      <c r="C164" s="45" t="s">
        <v>343</v>
      </c>
      <c r="D164" s="46" t="s">
        <v>227</v>
      </c>
      <c r="E164" s="47"/>
      <c r="F164" s="58"/>
      <c r="G164" s="66"/>
      <c r="H164" s="50"/>
    </row>
    <row r="165" spans="1:8" ht="24.75" customHeight="1">
      <c r="A165" s="61" t="s">
        <v>344</v>
      </c>
      <c r="B165" s="44" t="s">
        <v>50</v>
      </c>
      <c r="C165" s="45" t="s">
        <v>378</v>
      </c>
      <c r="D165" s="46"/>
      <c r="E165" s="47"/>
      <c r="F165" s="58"/>
      <c r="G165" s="66"/>
      <c r="H165" s="50"/>
    </row>
    <row r="166" spans="1:8" ht="48" customHeight="1">
      <c r="A166" s="61" t="s">
        <v>379</v>
      </c>
      <c r="B166" s="53" t="s">
        <v>246</v>
      </c>
      <c r="C166" s="45" t="s">
        <v>345</v>
      </c>
      <c r="D166" s="46"/>
      <c r="E166" s="47" t="s">
        <v>76</v>
      </c>
      <c r="F166" s="58">
        <v>40</v>
      </c>
      <c r="G166" s="49"/>
      <c r="H166" s="50">
        <f t="shared" si="7"/>
        <v>0</v>
      </c>
    </row>
    <row r="167" spans="1:8" ht="24.75" customHeight="1">
      <c r="A167" s="61" t="s">
        <v>141</v>
      </c>
      <c r="B167" s="62" t="s">
        <v>346</v>
      </c>
      <c r="C167" s="60" t="s">
        <v>142</v>
      </c>
      <c r="D167" s="46" t="s">
        <v>227</v>
      </c>
      <c r="E167" s="47"/>
      <c r="F167" s="58"/>
      <c r="G167" s="66"/>
      <c r="H167" s="50"/>
    </row>
    <row r="168" spans="1:8" ht="48" customHeight="1">
      <c r="A168" s="61" t="s">
        <v>143</v>
      </c>
      <c r="B168" s="44" t="s">
        <v>50</v>
      </c>
      <c r="C168" s="45" t="s">
        <v>144</v>
      </c>
      <c r="D168" s="46"/>
      <c r="E168" s="47" t="s">
        <v>56</v>
      </c>
      <c r="F168" s="58">
        <v>2</v>
      </c>
      <c r="G168" s="49"/>
      <c r="H168" s="50">
        <f t="shared" si="7"/>
        <v>0</v>
      </c>
    </row>
    <row r="169" spans="1:8" ht="48" customHeight="1">
      <c r="A169" s="61" t="s">
        <v>145</v>
      </c>
      <c r="B169" s="44" t="s">
        <v>62</v>
      </c>
      <c r="C169" s="45" t="s">
        <v>146</v>
      </c>
      <c r="D169" s="46"/>
      <c r="E169" s="47" t="s">
        <v>56</v>
      </c>
      <c r="F169" s="58">
        <v>2</v>
      </c>
      <c r="G169" s="49"/>
      <c r="H169" s="50">
        <f t="shared" si="7"/>
        <v>0</v>
      </c>
    </row>
    <row r="170" spans="1:8" ht="48" customHeight="1">
      <c r="A170" s="61" t="s">
        <v>89</v>
      </c>
      <c r="B170" s="44" t="s">
        <v>77</v>
      </c>
      <c r="C170" s="45" t="s">
        <v>147</v>
      </c>
      <c r="D170" s="46"/>
      <c r="E170" s="47" t="s">
        <v>56</v>
      </c>
      <c r="F170" s="58">
        <v>3</v>
      </c>
      <c r="G170" s="49"/>
      <c r="H170" s="50">
        <f t="shared" si="7"/>
        <v>0</v>
      </c>
    </row>
    <row r="171" spans="1:8" ht="24.75" customHeight="1">
      <c r="A171" s="61" t="s">
        <v>242</v>
      </c>
      <c r="B171" s="62" t="s">
        <v>347</v>
      </c>
      <c r="C171" s="60" t="s">
        <v>348</v>
      </c>
      <c r="D171" s="46" t="s">
        <v>227</v>
      </c>
      <c r="E171" s="47"/>
      <c r="F171" s="58"/>
      <c r="G171" s="66"/>
      <c r="H171" s="50"/>
    </row>
    <row r="172" spans="1:8" ht="24.75" customHeight="1">
      <c r="A172" s="61" t="s">
        <v>245</v>
      </c>
      <c r="B172" s="44" t="s">
        <v>50</v>
      </c>
      <c r="C172" s="60" t="s">
        <v>385</v>
      </c>
      <c r="D172" s="46"/>
      <c r="E172" s="47"/>
      <c r="F172" s="58"/>
      <c r="G172" s="66"/>
      <c r="H172" s="50"/>
    </row>
    <row r="173" spans="1:8" ht="24.75" customHeight="1">
      <c r="A173" s="61"/>
      <c r="B173" s="53" t="s">
        <v>246</v>
      </c>
      <c r="C173" s="45" t="s">
        <v>403</v>
      </c>
      <c r="D173" s="46"/>
      <c r="E173" s="47" t="s">
        <v>56</v>
      </c>
      <c r="F173" s="58">
        <v>2</v>
      </c>
      <c r="G173" s="49"/>
      <c r="H173" s="50">
        <f t="shared" si="7"/>
        <v>0</v>
      </c>
    </row>
    <row r="174" spans="1:8" ht="24.75" customHeight="1">
      <c r="A174" s="61" t="s">
        <v>349</v>
      </c>
      <c r="B174" s="53" t="s">
        <v>309</v>
      </c>
      <c r="C174" s="45" t="s">
        <v>402</v>
      </c>
      <c r="D174" s="46"/>
      <c r="E174" s="47" t="s">
        <v>56</v>
      </c>
      <c r="F174" s="58">
        <v>1</v>
      </c>
      <c r="G174" s="49"/>
      <c r="H174" s="50">
        <f t="shared" si="7"/>
        <v>0</v>
      </c>
    </row>
    <row r="175" spans="1:8" ht="36" customHeight="1">
      <c r="A175" s="17"/>
      <c r="B175" s="115"/>
      <c r="C175" s="30" t="s">
        <v>22</v>
      </c>
      <c r="D175" s="9"/>
      <c r="E175" s="8"/>
      <c r="F175" s="7"/>
      <c r="G175" s="17"/>
      <c r="H175" s="113"/>
    </row>
    <row r="176" spans="1:8" ht="24.75" customHeight="1">
      <c r="A176" s="61" t="s">
        <v>91</v>
      </c>
      <c r="B176" s="62" t="s">
        <v>350</v>
      </c>
      <c r="C176" s="45" t="s">
        <v>151</v>
      </c>
      <c r="D176" s="46" t="s">
        <v>253</v>
      </c>
      <c r="E176" s="47"/>
      <c r="F176" s="58"/>
      <c r="G176" s="66"/>
      <c r="H176" s="50"/>
    </row>
    <row r="177" spans="1:8" ht="24.75" customHeight="1">
      <c r="A177" s="61" t="s">
        <v>351</v>
      </c>
      <c r="B177" s="44" t="s">
        <v>50</v>
      </c>
      <c r="C177" s="45" t="s">
        <v>386</v>
      </c>
      <c r="D177" s="46"/>
      <c r="E177" s="47" t="s">
        <v>56</v>
      </c>
      <c r="F177" s="58">
        <v>4</v>
      </c>
      <c r="G177" s="49"/>
      <c r="H177" s="50">
        <f>ROUND(G177,2)*F177</f>
        <v>0</v>
      </c>
    </row>
    <row r="178" spans="1:8" ht="24.75" customHeight="1">
      <c r="A178" s="61" t="s">
        <v>92</v>
      </c>
      <c r="B178" s="44" t="s">
        <v>62</v>
      </c>
      <c r="C178" s="45" t="s">
        <v>387</v>
      </c>
      <c r="D178" s="46"/>
      <c r="E178" s="47" t="s">
        <v>56</v>
      </c>
      <c r="F178" s="58">
        <v>4</v>
      </c>
      <c r="G178" s="49"/>
      <c r="H178" s="50">
        <f>ROUND(G178,2)*F178</f>
        <v>0</v>
      </c>
    </row>
    <row r="179" spans="1:8" ht="24.75" customHeight="1">
      <c r="A179" s="61" t="s">
        <v>120</v>
      </c>
      <c r="B179" s="62" t="s">
        <v>352</v>
      </c>
      <c r="C179" s="45" t="s">
        <v>152</v>
      </c>
      <c r="D179" s="46" t="s">
        <v>253</v>
      </c>
      <c r="E179" s="47" t="s">
        <v>56</v>
      </c>
      <c r="F179" s="58">
        <v>1</v>
      </c>
      <c r="G179" s="49"/>
      <c r="H179" s="50">
        <f>ROUND(G179,2)*F179</f>
        <v>0</v>
      </c>
    </row>
    <row r="180" spans="1:8" ht="24.75" customHeight="1">
      <c r="A180" s="61" t="s">
        <v>287</v>
      </c>
      <c r="B180" s="62" t="s">
        <v>353</v>
      </c>
      <c r="C180" s="45" t="s">
        <v>388</v>
      </c>
      <c r="D180" s="46" t="s">
        <v>253</v>
      </c>
      <c r="E180" s="47" t="s">
        <v>56</v>
      </c>
      <c r="F180" s="58">
        <v>6</v>
      </c>
      <c r="G180" s="49"/>
      <c r="H180" s="50">
        <f>ROUND(G180,2)*F180</f>
        <v>0</v>
      </c>
    </row>
    <row r="181" spans="1:8" ht="36" customHeight="1">
      <c r="A181" s="17"/>
      <c r="B181" s="112"/>
      <c r="C181" s="30" t="s">
        <v>23</v>
      </c>
      <c r="D181" s="9"/>
      <c r="E181" s="6"/>
      <c r="F181" s="9"/>
      <c r="G181" s="17"/>
      <c r="H181" s="113"/>
    </row>
    <row r="182" spans="1:8" ht="24.75" customHeight="1">
      <c r="A182" s="61" t="s">
        <v>290</v>
      </c>
      <c r="B182" s="84" t="s">
        <v>354</v>
      </c>
      <c r="C182" s="54" t="s">
        <v>292</v>
      </c>
      <c r="D182" s="55" t="s">
        <v>293</v>
      </c>
      <c r="E182" s="56" t="s">
        <v>49</v>
      </c>
      <c r="F182" s="57">
        <v>150</v>
      </c>
      <c r="G182" s="49"/>
      <c r="H182" s="50">
        <f>ROUND(G182,2)*F182</f>
        <v>0</v>
      </c>
    </row>
    <row r="183" spans="1:8" ht="36" customHeight="1" thickBot="1">
      <c r="A183" s="61"/>
      <c r="B183" s="85" t="s">
        <v>14</v>
      </c>
      <c r="C183" s="153" t="s">
        <v>329</v>
      </c>
      <c r="D183" s="154"/>
      <c r="E183" s="154"/>
      <c r="F183" s="155"/>
      <c r="G183" s="86" t="s">
        <v>263</v>
      </c>
      <c r="H183" s="117">
        <f>SUM(H121:H182)</f>
        <v>0</v>
      </c>
    </row>
    <row r="184" spans="1:8" s="34" customFormat="1" ht="30" customHeight="1" thickBot="1" thickTop="1">
      <c r="A184" s="33"/>
      <c r="B184" s="118" t="s">
        <v>15</v>
      </c>
      <c r="C184" s="145" t="s">
        <v>355</v>
      </c>
      <c r="D184" s="146"/>
      <c r="E184" s="146"/>
      <c r="F184" s="146"/>
      <c r="G184" s="33"/>
      <c r="H184" s="113"/>
    </row>
    <row r="185" spans="1:8" s="34" customFormat="1" ht="24.75" customHeight="1" thickTop="1">
      <c r="A185" s="61" t="s">
        <v>356</v>
      </c>
      <c r="B185" s="62" t="s">
        <v>139</v>
      </c>
      <c r="C185" s="45" t="s">
        <v>393</v>
      </c>
      <c r="D185" s="46" t="s">
        <v>159</v>
      </c>
      <c r="E185" s="47" t="s">
        <v>47</v>
      </c>
      <c r="F185" s="48">
        <v>400</v>
      </c>
      <c r="G185" s="49"/>
      <c r="H185" s="50">
        <f aca="true" t="shared" si="8" ref="H185:H202">ROUND(G185,2)*F185</f>
        <v>0</v>
      </c>
    </row>
    <row r="186" spans="1:8" s="34" customFormat="1" ht="24.75" customHeight="1">
      <c r="A186" s="61" t="s">
        <v>172</v>
      </c>
      <c r="B186" s="62" t="s">
        <v>140</v>
      </c>
      <c r="C186" s="45" t="s">
        <v>174</v>
      </c>
      <c r="D186" s="46" t="s">
        <v>159</v>
      </c>
      <c r="E186" s="47" t="s">
        <v>47</v>
      </c>
      <c r="F186" s="48">
        <v>50</v>
      </c>
      <c r="G186" s="49"/>
      <c r="H186" s="50">
        <f t="shared" si="8"/>
        <v>0</v>
      </c>
    </row>
    <row r="187" spans="1:8" s="34" customFormat="1" ht="24.75" customHeight="1">
      <c r="A187" s="61"/>
      <c r="B187" s="62" t="s">
        <v>357</v>
      </c>
      <c r="C187" s="45" t="s">
        <v>358</v>
      </c>
      <c r="D187" s="46" t="s">
        <v>227</v>
      </c>
      <c r="E187" s="47"/>
      <c r="F187" s="48"/>
      <c r="G187" s="66"/>
      <c r="H187" s="50"/>
    </row>
    <row r="188" spans="1:8" s="34" customFormat="1" ht="24.75" customHeight="1">
      <c r="A188" s="61"/>
      <c r="B188" s="44" t="s">
        <v>50</v>
      </c>
      <c r="C188" s="45" t="s">
        <v>359</v>
      </c>
      <c r="D188" s="46"/>
      <c r="E188" s="47"/>
      <c r="F188" s="48"/>
      <c r="G188" s="50"/>
      <c r="H188" s="50"/>
    </row>
    <row r="189" spans="1:8" s="34" customFormat="1" ht="30" customHeight="1">
      <c r="A189" s="61"/>
      <c r="B189" s="53" t="s">
        <v>397</v>
      </c>
      <c r="C189" s="45" t="s">
        <v>398</v>
      </c>
      <c r="D189" s="46"/>
      <c r="E189" s="47" t="s">
        <v>76</v>
      </c>
      <c r="F189" s="48">
        <v>19</v>
      </c>
      <c r="G189" s="49"/>
      <c r="H189" s="50">
        <f t="shared" si="8"/>
        <v>0</v>
      </c>
    </row>
    <row r="190" spans="1:8" s="34" customFormat="1" ht="24.75" customHeight="1">
      <c r="A190" s="61" t="s">
        <v>237</v>
      </c>
      <c r="B190" s="62" t="s">
        <v>360</v>
      </c>
      <c r="C190" s="60" t="s">
        <v>383</v>
      </c>
      <c r="D190" s="94" t="s">
        <v>227</v>
      </c>
      <c r="E190" s="47"/>
      <c r="F190" s="48"/>
      <c r="G190" s="50"/>
      <c r="H190" s="50"/>
    </row>
    <row r="191" spans="1:8" s="34" customFormat="1" ht="24.75" customHeight="1">
      <c r="A191" s="61" t="s">
        <v>239</v>
      </c>
      <c r="B191" s="44" t="s">
        <v>50</v>
      </c>
      <c r="C191" s="45" t="s">
        <v>240</v>
      </c>
      <c r="D191" s="46"/>
      <c r="E191" s="47" t="s">
        <v>56</v>
      </c>
      <c r="F191" s="48">
        <v>1</v>
      </c>
      <c r="G191" s="49"/>
      <c r="H191" s="50">
        <f t="shared" si="8"/>
        <v>0</v>
      </c>
    </row>
    <row r="192" spans="1:8" s="34" customFormat="1" ht="24.75" customHeight="1">
      <c r="A192" s="61"/>
      <c r="B192" s="62" t="s">
        <v>361</v>
      </c>
      <c r="C192" s="45" t="s">
        <v>362</v>
      </c>
      <c r="D192" s="46" t="s">
        <v>227</v>
      </c>
      <c r="E192" s="47" t="s">
        <v>56</v>
      </c>
      <c r="F192" s="48">
        <v>1</v>
      </c>
      <c r="G192" s="49"/>
      <c r="H192" s="50">
        <f t="shared" si="8"/>
        <v>0</v>
      </c>
    </row>
    <row r="193" spans="1:8" s="34" customFormat="1" ht="24.75" customHeight="1">
      <c r="A193" s="61" t="s">
        <v>103</v>
      </c>
      <c r="B193" s="62" t="s">
        <v>363</v>
      </c>
      <c r="C193" s="45" t="s">
        <v>105</v>
      </c>
      <c r="D193" s="46" t="s">
        <v>159</v>
      </c>
      <c r="E193" s="47"/>
      <c r="F193" s="48"/>
      <c r="G193" s="66"/>
      <c r="H193" s="50"/>
    </row>
    <row r="194" spans="1:8" s="34" customFormat="1" ht="24.75" customHeight="1">
      <c r="A194" s="61" t="s">
        <v>122</v>
      </c>
      <c r="B194" s="44" t="s">
        <v>50</v>
      </c>
      <c r="C194" s="45" t="s">
        <v>394</v>
      </c>
      <c r="D194" s="46"/>
      <c r="E194" s="47" t="s">
        <v>49</v>
      </c>
      <c r="F194" s="48">
        <v>250</v>
      </c>
      <c r="G194" s="49"/>
      <c r="H194" s="50">
        <f t="shared" si="8"/>
        <v>0</v>
      </c>
    </row>
    <row r="195" spans="1:8" s="34" customFormat="1" ht="31.5" customHeight="1">
      <c r="A195" s="61" t="s">
        <v>213</v>
      </c>
      <c r="B195" s="62" t="s">
        <v>364</v>
      </c>
      <c r="C195" s="45" t="s">
        <v>215</v>
      </c>
      <c r="D195" s="46" t="s">
        <v>276</v>
      </c>
      <c r="E195" s="73"/>
      <c r="F195" s="48"/>
      <c r="G195" s="66"/>
      <c r="H195" s="50"/>
    </row>
    <row r="196" spans="1:8" s="34" customFormat="1" ht="24.75" customHeight="1">
      <c r="A196" s="61" t="s">
        <v>399</v>
      </c>
      <c r="B196" s="44" t="s">
        <v>50</v>
      </c>
      <c r="C196" s="45" t="s">
        <v>81</v>
      </c>
      <c r="D196" s="46"/>
      <c r="E196" s="47"/>
      <c r="F196" s="48"/>
      <c r="G196" s="66"/>
      <c r="H196" s="50"/>
    </row>
    <row r="197" spans="1:8" s="34" customFormat="1" ht="24.75" customHeight="1">
      <c r="A197" s="61" t="s">
        <v>400</v>
      </c>
      <c r="B197" s="53" t="s">
        <v>246</v>
      </c>
      <c r="C197" s="45" t="s">
        <v>277</v>
      </c>
      <c r="D197" s="46"/>
      <c r="E197" s="47" t="s">
        <v>51</v>
      </c>
      <c r="F197" s="48">
        <v>75</v>
      </c>
      <c r="G197" s="49"/>
      <c r="H197" s="50">
        <f>ROUND(G197,2)*F197</f>
        <v>0</v>
      </c>
    </row>
    <row r="198" spans="1:8" s="34" customFormat="1" ht="24.75" customHeight="1">
      <c r="A198" s="65" t="s">
        <v>392</v>
      </c>
      <c r="B198" s="62" t="s">
        <v>365</v>
      </c>
      <c r="C198" s="45" t="s">
        <v>366</v>
      </c>
      <c r="D198" s="46" t="s">
        <v>216</v>
      </c>
      <c r="E198" s="47" t="s">
        <v>49</v>
      </c>
      <c r="F198" s="48">
        <v>20</v>
      </c>
      <c r="G198" s="49"/>
      <c r="H198" s="50">
        <f t="shared" si="8"/>
        <v>0</v>
      </c>
    </row>
    <row r="199" spans="1:8" s="34" customFormat="1" ht="24.75" customHeight="1">
      <c r="A199" s="61"/>
      <c r="B199" s="62" t="s">
        <v>367</v>
      </c>
      <c r="C199" s="45" t="s">
        <v>368</v>
      </c>
      <c r="D199" s="46"/>
      <c r="E199" s="47"/>
      <c r="F199" s="48"/>
      <c r="G199" s="50"/>
      <c r="H199" s="50"/>
    </row>
    <row r="200" spans="1:8" s="34" customFormat="1" ht="24.75" customHeight="1">
      <c r="A200" s="61"/>
      <c r="B200" s="44" t="s">
        <v>50</v>
      </c>
      <c r="C200" s="45" t="s">
        <v>369</v>
      </c>
      <c r="D200" s="46"/>
      <c r="E200" s="47" t="s">
        <v>56</v>
      </c>
      <c r="F200" s="48">
        <v>1</v>
      </c>
      <c r="G200" s="49"/>
      <c r="H200" s="50">
        <f t="shared" si="8"/>
        <v>0</v>
      </c>
    </row>
    <row r="201" spans="1:8" s="34" customFormat="1" ht="24.75" customHeight="1">
      <c r="A201" s="61" t="s">
        <v>94</v>
      </c>
      <c r="B201" s="62" t="s">
        <v>370</v>
      </c>
      <c r="C201" s="45" t="s">
        <v>95</v>
      </c>
      <c r="D201" s="46" t="s">
        <v>261</v>
      </c>
      <c r="E201" s="47"/>
      <c r="F201" s="48"/>
      <c r="G201" s="66"/>
      <c r="H201" s="50"/>
    </row>
    <row r="202" spans="1:8" s="34" customFormat="1" ht="24.75" customHeight="1">
      <c r="A202" s="61" t="s">
        <v>96</v>
      </c>
      <c r="B202" s="93" t="s">
        <v>50</v>
      </c>
      <c r="C202" s="54" t="s">
        <v>391</v>
      </c>
      <c r="D202" s="55"/>
      <c r="E202" s="56" t="s">
        <v>49</v>
      </c>
      <c r="F202" s="57">
        <v>500</v>
      </c>
      <c r="G202" s="49"/>
      <c r="H202" s="50">
        <f t="shared" si="8"/>
        <v>0</v>
      </c>
    </row>
    <row r="203" spans="1:8" s="34" customFormat="1" ht="30" customHeight="1" thickBot="1">
      <c r="A203" s="72"/>
      <c r="B203" s="119" t="s">
        <v>15</v>
      </c>
      <c r="C203" s="135" t="s">
        <v>355</v>
      </c>
      <c r="D203" s="162"/>
      <c r="E203" s="162"/>
      <c r="F203" s="163"/>
      <c r="G203" s="87" t="s">
        <v>263</v>
      </c>
      <c r="H203" s="117">
        <f>SUM(H185:H202)</f>
        <v>0</v>
      </c>
    </row>
    <row r="204" spans="1:8" ht="36" customHeight="1" thickTop="1">
      <c r="A204" s="42"/>
      <c r="B204" s="120"/>
      <c r="C204" s="14" t="s">
        <v>17</v>
      </c>
      <c r="D204" s="22"/>
      <c r="E204" s="1"/>
      <c r="F204" s="1"/>
      <c r="G204" s="121"/>
      <c r="H204" s="101"/>
    </row>
    <row r="205" spans="1:8" ht="30" customHeight="1" thickBot="1">
      <c r="A205" s="103"/>
      <c r="B205" s="116" t="str">
        <f>B6</f>
        <v>A</v>
      </c>
      <c r="C205" s="156" t="str">
        <f>C6</f>
        <v>TAYLOR AVENUE - RECONSTRUCTION - WAVERLEY TO NATHANIEL EASTBOUND</v>
      </c>
      <c r="D205" s="148"/>
      <c r="E205" s="148"/>
      <c r="F205" s="149"/>
      <c r="G205" s="18" t="s">
        <v>16</v>
      </c>
      <c r="H205" s="117">
        <f>H74</f>
        <v>0</v>
      </c>
    </row>
    <row r="206" spans="1:8" ht="30" customHeight="1" thickBot="1" thickTop="1">
      <c r="A206" s="103"/>
      <c r="B206" s="116" t="str">
        <f>B75</f>
        <v>B</v>
      </c>
      <c r="C206" s="159" t="str">
        <f>C75</f>
        <v>TAYLOR AVENUE-REHABILITATION- NATHANIEL TO WILTON EASTBOUND</v>
      </c>
      <c r="D206" s="160"/>
      <c r="E206" s="160"/>
      <c r="F206" s="161"/>
      <c r="G206" s="18" t="s">
        <v>16</v>
      </c>
      <c r="H206" s="117">
        <f>H119</f>
        <v>0</v>
      </c>
    </row>
    <row r="207" spans="1:8" ht="30" customHeight="1" thickBot="1" thickTop="1">
      <c r="A207" s="103"/>
      <c r="B207" s="116" t="str">
        <f>B120</f>
        <v>C</v>
      </c>
      <c r="C207" s="159" t="str">
        <f>C120</f>
        <v>TAYLOR AVENUE-REHABILITATION- NATHANIEL TO WAVERLEY  WESTBOUND</v>
      </c>
      <c r="D207" s="160"/>
      <c r="E207" s="160"/>
      <c r="F207" s="161"/>
      <c r="G207" s="18" t="s">
        <v>16</v>
      </c>
      <c r="H207" s="117">
        <f>+H183</f>
        <v>0</v>
      </c>
    </row>
    <row r="208" spans="1:8" ht="30" customHeight="1" thickBot="1" thickTop="1">
      <c r="A208" s="105"/>
      <c r="B208" s="116" t="str">
        <f>B184</f>
        <v>D</v>
      </c>
      <c r="C208" s="159" t="str">
        <f>C184</f>
        <v>TAYLOR AVENUE-DITCH IMPROVEMENTS</v>
      </c>
      <c r="D208" s="160"/>
      <c r="E208" s="160"/>
      <c r="F208" s="161"/>
      <c r="G208" s="24" t="s">
        <v>16</v>
      </c>
      <c r="H208" s="122">
        <f>H203</f>
        <v>0</v>
      </c>
    </row>
    <row r="209" spans="1:8" ht="30" customHeight="1" thickBot="1" thickTop="1">
      <c r="A209" s="106"/>
      <c r="B209" s="150"/>
      <c r="C209" s="151"/>
      <c r="D209" s="151"/>
      <c r="E209" s="152"/>
      <c r="F209" s="88" t="s">
        <v>371</v>
      </c>
      <c r="G209" s="89"/>
      <c r="H209" s="102">
        <f>SUM(H205:H208)</f>
        <v>0</v>
      </c>
    </row>
    <row r="210" spans="1:8" s="32" customFormat="1" ht="37.5" customHeight="1" thickTop="1">
      <c r="A210" s="17"/>
      <c r="B210" s="143" t="s">
        <v>40</v>
      </c>
      <c r="C210" s="144"/>
      <c r="D210" s="144"/>
      <c r="E210" s="144"/>
      <c r="F210" s="144"/>
      <c r="G210" s="157">
        <f>SUM(H205:H208)</f>
        <v>0</v>
      </c>
      <c r="H210" s="158"/>
    </row>
    <row r="211" spans="1:8" ht="37.5" customHeight="1">
      <c r="A211" s="17"/>
      <c r="B211" s="137" t="s">
        <v>38</v>
      </c>
      <c r="C211" s="138"/>
      <c r="D211" s="138"/>
      <c r="E211" s="138"/>
      <c r="F211" s="138"/>
      <c r="G211" s="138"/>
      <c r="H211" s="139"/>
    </row>
    <row r="212" spans="1:8" ht="37.5" customHeight="1">
      <c r="A212" s="17"/>
      <c r="B212" s="140" t="s">
        <v>39</v>
      </c>
      <c r="C212" s="138"/>
      <c r="D212" s="138"/>
      <c r="E212" s="138"/>
      <c r="F212" s="138"/>
      <c r="G212" s="138"/>
      <c r="H212" s="139"/>
    </row>
    <row r="213" spans="1:8" ht="15.75" customHeight="1">
      <c r="A213" s="43"/>
      <c r="B213" s="38"/>
      <c r="C213" s="39"/>
      <c r="D213" s="40"/>
      <c r="E213" s="39"/>
      <c r="F213" s="39"/>
      <c r="G213" s="23"/>
      <c r="H213" s="99"/>
    </row>
  </sheetData>
  <sheetProtection password="C5E4" sheet="1" objects="1" scenarios="1" selectLockedCells="1"/>
  <mergeCells count="17">
    <mergeCell ref="C183:F183"/>
    <mergeCell ref="C205:F205"/>
    <mergeCell ref="G210:H210"/>
    <mergeCell ref="C206:F206"/>
    <mergeCell ref="C207:F207"/>
    <mergeCell ref="C208:F208"/>
    <mergeCell ref="C203:F203"/>
    <mergeCell ref="C120:F120"/>
    <mergeCell ref="B211:H211"/>
    <mergeCell ref="B212:H212"/>
    <mergeCell ref="C6:F6"/>
    <mergeCell ref="B210:F210"/>
    <mergeCell ref="C184:F184"/>
    <mergeCell ref="C75:F75"/>
    <mergeCell ref="C74:F74"/>
    <mergeCell ref="C119:F119"/>
    <mergeCell ref="B209:E209"/>
  </mergeCells>
  <conditionalFormatting sqref="H182 D176:D180 H176:H180 D182 H25:H26 D185:D186 D201:D202 D158 H158 D160 H160 D168:D170 D163 D172:D174 H162:H174 D102:D109 H102:H109 D111 H111 H113:H114 D116 H116 D118 H118 D122:D123 H122:H123 D125:D156 H125:H156 D63 D65:D73 H63:H73 D77 H77 D79:D100 H79:H100 D55 D59:D60 D57 H49:H61 H28:H29 D8:D16 H31:H47 D18:D29 D31:D47 H8:H9 H11:H16 H19 H21 H23 D195:D197 H185:H202">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49:D54 D171 D165:D167 D113:D114 D64 D56 D58 D187:D194 D198:D200">
    <cfRule type="cellIs" priority="4" dxfId="0" operator="equal" stopIfTrue="1">
      <formula>"CW 3120-R2"</formula>
    </cfRule>
    <cfRule type="cellIs" priority="5" dxfId="0" operator="equal" stopIfTrue="1">
      <formula>"CW 3240-R7"</formula>
    </cfRule>
  </conditionalFormatting>
  <conditionalFormatting sqref="D164">
    <cfRule type="cellIs" priority="6" dxfId="0" operator="equal" stopIfTrue="1">
      <formula>"CW 3240-R7"</formula>
    </cfRule>
  </conditionalFormatting>
  <conditionalFormatting sqref="D61">
    <cfRule type="cellIs" priority="7" dxfId="0" operator="equal" stopIfTrue="1">
      <formula>"CW 2130-R11"</formula>
    </cfRule>
    <cfRule type="cellIs" priority="8" dxfId="0" operator="equal" stopIfTrue="1">
      <formula>"CW 3240-R7"</formula>
    </cfRule>
  </conditionalFormatting>
  <dataValidations count="3">
    <dataValidation type="decimal" operator="greaterThan" allowBlank="1" showInputMessage="1" showErrorMessage="1" prompt="Enter your Unit Bid Price.&#10;You do not need to type in the &quot;$&quot;" errorTitle="Illegal Entry" error="Unit Prices must be greater than 0. " sqref="G51 G36 G56 G199 G190 G58:G59 G141:G142 G70 G10 G42:G43 G22 G20 G82 G18 G24 G188">
      <formula1>0</formula1>
    </dataValidation>
    <dataValidation type="custom" allowBlank="1" showInputMessage="1" showErrorMessage="1" error="If you can enter a Unit  Price in this cell, pLease contact the Contract Administrator immediately!" sqref="G176 G193 G201 G187 G136:G137 G125 G132 G130 G134 G145 G105:G106 G79 G113 G49 G54 G45 G31 G71 G95:G96 G98 G92 G27 G90 G84 G88 G154 G152 G149:G150 G102:G103 G162 G167 G171:G172 G164:G165 G195:G196">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8:G9 G11:G16 G19 G21 G23 G25:G26 G28:G29 G32:G33 G35 G37:G41 G44 G46:G47 G50 G52:G53 G55 G57 G60:G61 G63 G65 G67:G69 G72:G73 G77 G80:G81 G83 G85:G87 G89 G91 G93:G94 G97 G99:G100 G104 G107:G109 G111 G114 G116 G118 G122:G123 G126:G129 G131 G133 G135 G138:G140 G143:G144 G146:G148 G151 G153 G155:G156 G158 G160 G163 G166 G168:G170 G173:G174 G177:G180 G182 G185:G186 G189 G191:G192 G194 G202 G200 G197:G198">
      <formula1>IF(G8&gt;=0.01,ROUND(G8,2),0.01)</formula1>
    </dataValidation>
  </dataValidations>
  <printOptions/>
  <pageMargins left="0.5" right="0.5" top="0.75" bottom="0.75" header="0.25" footer="0.25"/>
  <pageSetup horizontalDpi="600" verticalDpi="600" orientation="portrait" scale="66" r:id="rId3"/>
  <headerFooter alignWithMargins="0">
    <oddHeader>&amp;L&amp;10The City of Winnipeg
Bid Opportunity No. 24-2010 
&amp;R&amp;10Bid Submission
Page &amp;P+3 of 16</oddHeader>
    <oddFooter xml:space="preserve">&amp;R__________________
Name of Bidder                    </oddFooter>
  </headerFooter>
  <rowBreaks count="6" manualBreakCount="6">
    <brk id="35" min="1" max="7" man="1"/>
    <brk id="61" min="1" max="7" man="1"/>
    <brk id="74" max="7" man="1"/>
    <brk id="119" max="7" man="1"/>
    <brk id="183" max="7" man="1"/>
    <brk id="20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Revised December 2008
File Size 119,296
Checked by: lwballard
Date: April 16, 2010, 9:52:06 a.m.</dc:description>
  <cp:lastModifiedBy>jacksonwt</cp:lastModifiedBy>
  <cp:lastPrinted>2010-04-15T16:37:02Z</cp:lastPrinted>
  <dcterms:created xsi:type="dcterms:W3CDTF">1999-03-31T15:44:33Z</dcterms:created>
  <dcterms:modified xsi:type="dcterms:W3CDTF">2010-04-23T12:51:25Z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